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204" firstSheet="7" activeTab="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<sst xmlns="http://schemas.openxmlformats.org/spreadsheetml/2006/main" count="786" uniqueCount="349">
  <si>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</si>
  <si>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</si>
  <si>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</si>
  <si>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</si>
  <si>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</si>
  <si>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</si>
  <si>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</si>
  <si>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</si>
  <si>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</si>
  <si>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</si>
  <si>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</si>
  <si>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</si>
  <si>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</si>
  <si>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</si>
  <si>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</si>
  <si>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</si>
  <si>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</si>
  <si>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</si>
  <si>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</si>
  <si>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</si>
  <si>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</si>
  <si>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</si>
  <si>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</si>
  <si>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</si>
  <si>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</si>
  <si>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</si>
  <si>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</si>
  <si>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</si>
  <si>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</si>
  <si>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</si>
  <si>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</si>
  <si>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</si>
  <si>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</si>
  <si>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</si>
  <si>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</si>
  <si>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</si>
  <si>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</si>
  <si>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</si>
  <si>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</si>
  <si>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</si>
  <si>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</si>
  <si>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</si>
  <si>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</si>
  <si>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</si>
  <si>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</si>
  <si>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322011</t>
  </si>
  <si>
    <t>云南省关心下一代工作委员会办公室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</si>
  <si>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</si>
  <si>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</si>
  <si>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</si>
  <si>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</si>
  <si>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</si>
  <si>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</si>
  <si>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</si>
  <si>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</si>
  <si>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</si>
  <si>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</si>
  <si>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</si>
  <si>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</si>
  <si>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</si>
  <si>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</si>
  <si>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</si>
  <si>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20131</t>
  </si>
  <si>
    <t>党委办公厅（室）及相关机构事务</t>
  </si>
  <si>
    <t>2013101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</si>
  <si>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</si>
  <si>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</si>
  <si>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</si>
  <si>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</si>
  <si>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</si>
  <si>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</si>
  <si>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</si>
  <si>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</si>
  <si>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</si>
  <si>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</si>
  <si>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</si>
  <si>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</si>
  <si>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</si>
  <si>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</si>
  <si>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</si>
  <si>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</si>
  <si>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</si>
  <si>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</si>
  <si>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</si>
  <si>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</si>
  <si>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</si>
  <si>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</si>
  <si>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</si>
  <si>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</si>
  <si>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</si>
  <si>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</si>
  <si>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</si>
  <si>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</si>
  <si>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</si>
  <si>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</si>
  <si>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</si>
  <si>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</si>
  <si>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</si>
  <si>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</si>
  <si>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</si>
  <si>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</si>
  <si>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</si>
  <si>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</si>
  <si>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</si>
  <si>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</si>
  <si>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</si>
  <si>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</si>
  <si>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</si>
  <si>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</si>
  <si>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</si>
  <si>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</si>
  <si>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</si>
  <si>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</si>
  <si>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</si>
  <si>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</si>
  <si>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</si>
  <si>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</si>
  <si>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</si>
  <si>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</si>
  <si>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</si>
  <si>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</si>
  <si>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</si>
  <si>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</si>
  <si>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</si>
  <si>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</si>
  <si>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</si>
  <si>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</si>
  <si>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</si>
  <si>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</si>
  <si>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</si>
  <si>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</si>
  <si>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</si>
  <si>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</si>
  <si>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</si>
  <si>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</si>
  <si>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</si>
  <si>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</si>
  <si>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</si>
  <si>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</si>
  <si>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</si>
  <si>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</si>
  <si>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</si>
  <si>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</si>
  <si>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</si>
  <si>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530000210000000036447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</si>
  <si>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</si>
  <si>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</si>
  <si>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</si>
  <si>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</si>
  <si>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</si>
  <si>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</si>
  <si>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</si>
  <si>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530000210000000036449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</si>
  <si>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</si>
  <si>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</si>
  <si>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</si>
  <si>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</si>
  <si>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</si>
  <si>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</si>
  <si>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</si>
  <si>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</si>
  <si>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</si>
  <si>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530000210000000036451</t>
  </si>
  <si>
    <t>30113</t>
  </si>
  <si>
    <t>530000210000000036454</t>
  </si>
  <si>
    <t>公车购置及运维费</t>
  </si>
  <si>
    <t>30231</t>
  </si>
  <si>
    <t>公务用车运行维护费</t>
  </si>
  <si>
    <t>530000210000000036456</t>
  </si>
  <si>
    <t>30217</t>
  </si>
  <si>
    <t>530000210000000036457</t>
  </si>
  <si>
    <t>行政人员公务交通补贴</t>
  </si>
  <si>
    <t>30239</t>
  </si>
  <si>
    <t>其他交通费用</t>
  </si>
  <si>
    <t>530000210000000036458</t>
  </si>
  <si>
    <t>工会经费</t>
  </si>
  <si>
    <t>30228</t>
  </si>
  <si>
    <t>530000210000000036459</t>
  </si>
  <si>
    <t>一般公用经费</t>
  </si>
  <si>
    <t>30201</t>
  </si>
  <si>
    <t>办公费</t>
  </si>
  <si>
    <t>30229</t>
  </si>
  <si>
    <t>福利费</t>
  </si>
  <si>
    <t>30299</t>
  </si>
  <si>
    <t>其他商品和服务支出</t>
  </si>
  <si>
    <t>530000241100002220513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</si>
  <si>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</si>
  <si>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</si>
  <si>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</si>
  <si>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</si>
  <si>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</si>
  <si>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</si>
  <si>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</si>
  <si>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关心下一代工作专项经费</t>
  </si>
  <si>
    <t>专项业务类</t>
  </si>
  <si>
    <t>530000200000000005155</t>
  </si>
  <si>
    <t>30202</t>
  </si>
  <si>
    <t>印刷费</t>
  </si>
  <si>
    <t>30207</t>
  </si>
  <si>
    <t>邮电费</t>
  </si>
  <si>
    <t>30211</t>
  </si>
  <si>
    <t>差旅费</t>
  </si>
  <si>
    <t>30216</t>
  </si>
  <si>
    <t>培训费</t>
  </si>
  <si>
    <t>30226</t>
  </si>
  <si>
    <t>劳务费</t>
  </si>
  <si>
    <t>其他人员支出</t>
  </si>
  <si>
    <t>民生类</t>
  </si>
  <si>
    <t>530000231100001076148</t>
  </si>
  <si>
    <t>30199</t>
  </si>
  <si>
    <t>其他工资福利支出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</si>
  <si>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</si>
  <si>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</si>
  <si>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</si>
  <si>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</si>
  <si>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</si>
  <si>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</si>
  <si>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</si>
  <si>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</si>
  <si>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</si>
  <si>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</si>
  <si>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</si>
  <si>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</si>
  <si>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证6个专委会工作正常运转。通过形式多样的主题活动开展，宣传法制教育和青少年思想道德建设，净化校园环境。通过实地调研和地州宣传效果总结反馈，学生和家长对青少年未成年人法等法律认识度增加。培训内容、受训人数、工作效率与往年相比是否提高，是否覆盖16个地州相关从业人群，培训内容是否满足关工委工作需要。通过口头调查方式了解参加培训干部感受，通过培训考试成绩验证培训学习效果，口碑良好。通过形式多样的主题活动开展，宣传法制教育和青少年思想道德建设，净化校园环境。通过实地调研和地州宣传效果总结反馈，学生和家长对青少年未成年人法等法律认识度增加。培训内容、受训人数、工作效率与往年相比是否提高，是否覆盖16个地州相关从业人群，培训内容是否满足关工委工作需要。通过口头调查方式了解参加培训干部感受，通过培训考试成绩验证培训学习效果，口碑良好。通过形式多样的主题活动开展，宣传法制教育和青少年思想道德建设，净化校园环境。通过实地调研和地州宣传效果总结反馈，学生和家长对青少年未成年人法等法律认识度增加。培训内容、受训人数、工作效率与往年相比是否提高，是否覆盖16个地州相关从业人群，培训内容是否满足关工委工作需要。通过口头调查方式了解参加培训干部感受，通过培训考试成绩验证培训学习效果，口碑良好。通过每年资金使用情况确定是否超预算。通过每年度上级单位的考核情况，进行评定。在全省129个县（市、区）成立未司项目领导小组及办公室，努力创建未成年人“零犯罪”社区。</t>
  </si>
  <si>
    <t>产出指标</t>
  </si>
  <si>
    <t>数量指标</t>
  </si>
  <si>
    <t>专委会运转情况</t>
  </si>
  <si>
    <t>&gt;=</t>
  </si>
  <si>
    <t>个</t>
  </si>
  <si>
    <t>定量指标</t>
  </si>
  <si>
    <t>专委会工作正常运转个数</t>
  </si>
  <si>
    <t>保证5个专委会工作正常运转。通过形式多样的主题活动开展，宣传法制教育和青少年思想道德建设，净化校园环境。通过实地调研和地州宣传效果总结反馈，学生和家长对青少年未成年人法等法律认识度增加。培训内容、受训人数、工作效率与往年相比是否提高，是否覆盖16个地州相关从业人群，培训内容是否满足关工委工作需要。通过口头调查方式了解参加培训干部感受，通过培训考试成绩验证培训学习效果，口碑良好。通过形式多样的主题活动开展，宣传法制教育和青少年思想道德建设，净化校园环境。通过实地调研和地州宣传效果总结反馈，学生和家长对青少年未成年人法等法律认识度增加。培训内容、受训人数、工作效率与往年相比是否提高，是否覆盖16个地州相关从业人群，培训内容是否满足关工委工作需要。通过口头调查方式了解参加培训干部感受，通过培训考试成绩验证培训学习效果，口碑良好。通过形式多样的主题活动开展，宣传法制教育和青少年思想道德建设，净化校园环境。通过实地调研和地州宣传效果总结反馈，学生和家长对青少年未成年人法等法律认识度增加。培训内容、受训人数、工作效率与往年相比是否提高，是否覆盖16个地州相关从业人群，培训内容是否满足关工委工作需要。通过口头调查方式了解参加培训干部感受，通过培训考试成绩验证培训学习效果，口碑良好。通过每年资金使用情况确定是否超预算。通过每年度上级单位的考核情况，进行评定。在全省129个县（市、区）成立未司项目领导小组及办公室，努力创建未成年人“零犯罪”社区。</t>
  </si>
  <si>
    <t>未司办正常运转数</t>
  </si>
  <si>
    <t>=</t>
  </si>
  <si>
    <t>1.00</t>
  </si>
  <si>
    <t>云南省未成年人司法项目小组办公室设立情况</t>
  </si>
  <si>
    <t>宣讲活动开展场次</t>
  </si>
  <si>
    <t>场</t>
  </si>
  <si>
    <t>“五老”宣讲活动开展的场次</t>
  </si>
  <si>
    <t>培训开展次数</t>
  </si>
  <si>
    <t>次</t>
  </si>
  <si>
    <t>《关爱未来》发行期数</t>
  </si>
  <si>
    <t>期</t>
  </si>
  <si>
    <t>培训参与人数</t>
  </si>
  <si>
    <t>50</t>
  </si>
  <si>
    <t>人</t>
  </si>
  <si>
    <t>质量指标</t>
  </si>
  <si>
    <t>督导覆盖率</t>
  </si>
  <si>
    <t>95</t>
  </si>
  <si>
    <t>%</t>
  </si>
  <si>
    <t>反映督导覆盖州市的情况。
计算方式：（实地督导抽查州市的数量/全省州市数量）*100%</t>
  </si>
  <si>
    <t>《关爱未来》发放率</t>
  </si>
  <si>
    <t>反映《关爱未来》发放情况。
计算方式：(发放数/计划数)*100%</t>
  </si>
  <si>
    <t>效益指标</t>
  </si>
  <si>
    <t>社会效益</t>
  </si>
  <si>
    <t>宣讲活动参与人数</t>
  </si>
  <si>
    <t>万人次</t>
  </si>
  <si>
    <t>“五老”宣讲活动参与的人数</t>
  </si>
  <si>
    <t>满意度指标</t>
  </si>
  <si>
    <t>服务对象满意度</t>
  </si>
  <si>
    <t>上级单位的考评情况</t>
  </si>
  <si>
    <t>90</t>
  </si>
  <si>
    <t>分</t>
  </si>
  <si>
    <t>每年度上级单位的考核评分</t>
  </si>
  <si>
    <t>聘请编外人员，补充充实关工工作力量，保证6个专委会工作正常运转。通过形式多样的主题活动开展，宣传法制教育和青少年思想道德建设，净化校园环境。通过实地调研和地州宣传效果总结反馈，学生和家长对青少年未成年人法等法律认识度增加。通过形式多样的主题活动开展，宣传法制教育和青少年思想道德建设，净化校园环境。</t>
  </si>
  <si>
    <t>刊物发行期数</t>
  </si>
  <si>
    <t>聘请编外人员，补充充实关工工作力量，保证5个专委会工作正常运转。通过形式多样的主题活动开展，宣传法制教育和青少年思想道德建设，净化校园环境。通过实地调研和地州宣传效果总结反馈，学生和家长对青少年未成年人法等法律认识度增加。通过形式多样的主题活动开展，宣传法制教育和青少年思想道德建设，净化校园环境。</t>
  </si>
  <si>
    <t>关工工作满意度</t>
  </si>
  <si>
    <t>通过培训满意度调查问卷、口头反馈、网站公众号等宣传媒体，反映社会公众对关工工作的满意程度。</t>
  </si>
  <si>
    <t>预算06表</t>
  </si>
  <si>
    <t>2025年部门政府性基金预算支出预算表</t>
  </si>
  <si>
    <t>政府性基金预算支出</t>
  </si>
  <si>
    <t>说明：因无相关资金，所以本表公开空表。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</si>
  <si>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</si>
  <si>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</si>
  <si>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</si>
  <si>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</si>
  <si>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</si>
  <si>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</si>
  <si>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</si>
  <si>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</si>
  <si>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</si>
  <si>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</si>
  <si>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</si>
  <si>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</si>
  <si>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复印纸</t>
  </si>
  <si>
    <t>A05040101 复印纸</t>
  </si>
  <si>
    <t>箱</t>
  </si>
  <si>
    <t>加油卡</t>
  </si>
  <si>
    <t>C23120302 车辆加油、添加燃料服务</t>
  </si>
  <si>
    <t>年</t>
  </si>
  <si>
    <t>车辆维修保养</t>
  </si>
  <si>
    <t>C23120301 车辆维修和保养服务</t>
  </si>
  <si>
    <t>车辆保险</t>
  </si>
  <si>
    <t>C1804010201 机动车保险服务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</si>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</sst>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\-mm\-dd\ hh:mm:ss"/>
    <numFmt numFmtId="178" formatCode="hh:mm:ss"/>
    <numFmt numFmtId="179" formatCode="#,##0.00;\-#,##0.00;;@"/>
    <numFmt numFmtId="180" formatCode="yyyy\-mm\-dd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0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3" applyFont="1">
      <alignment horizontal="right" vertical="center"/>
    </xf>
    <xf numFmtId="49" fontId="5" fillId="0" borderId="7" xfId="56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6" applyBorder="1">
      <alignment horizontal="left" vertical="center" wrapText="1"/>
    </xf>
    <xf numFmtId="49" fontId="7" fillId="0" borderId="0" xfId="56" applyBorder="1" applyAlignment="1">
      <alignment horizontal="right" vertical="center" wrapText="1"/>
    </xf>
    <xf numFmtId="49" fontId="8" fillId="0" borderId="0" xfId="56" applyFont="1" applyBorder="1" applyAlignment="1">
      <alignment horizontal="center" vertical="center" wrapText="1"/>
    </xf>
    <xf numFmtId="49" fontId="9" fillId="0" borderId="7" xfId="56" applyFont="1" applyAlignment="1">
      <alignment horizontal="center" vertical="center" wrapText="1"/>
    </xf>
    <xf numFmtId="49" fontId="10" fillId="0" borderId="7" xfId="56" applyAlignment="1">
      <alignment horizontal="center" vertical="center" wrapText="1"/>
    </xf>
    <xf numFmtId="49" fontId="9" fillId="0" borderId="7" xfId="56" applyFont="1">
      <alignment horizontal="left" vertical="center" wrapText="1"/>
    </xf>
    <xf numFmtId="176" fontId="7" fillId="0" borderId="7" xfId="49">
      <alignment horizontal="right" vertical="center"/>
    </xf>
    <xf numFmtId="179" fontId="7" fillId="0" borderId="7" xfId="53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76" fontId="5" fillId="0" borderId="7" xfId="49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6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6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9" fontId="5" fillId="0" borderId="0" xfId="53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9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F17" sqref="F17"/>
    </sheetView>
  </sheetViews>
  <sheetFormatPr defaultColWidth="8" defaultRowHeight="14.25" customHeight="1" outlineLevelCol="3"/>
  <cols>
    <col min="1" max="1" width="39.5740740740741" customWidth="1"/>
    <col min="2" max="2" width="46.3148148148148" customWidth="1"/>
    <col min="3" max="3" width="40.4259259259259" customWidth="1"/>
    <col min="4" max="4" width="50.1759259259259" customWidth="1"/>
  </cols>
  <sheetData>
    <row r="1" ht="12" customHeight="1" spans="4:4">
      <c r="D1" s="97" t="s">
        <v>0</v>
      </c>
    </row>
    <row r="2" ht="36" customHeight="1" spans="1:4">
      <c r="A2" s="42" t="s">
        <v>1</v>
      </c>
      <c r="B2" s="165"/>
      <c r="C2" s="165"/>
      <c r="D2" s="165"/>
    </row>
    <row r="3" ht="21" customHeight="1" spans="1:4">
      <c r="A3" s="89" t="str">
        <f>"单位名称："&amp;"云南省关心下一代工作委员会办公室"</f>
        <v>单位名称：云南省关心下一代工作委员会办公室</v>
      </c>
      <c r="B3" s="130"/>
      <c r="C3" s="130"/>
      <c r="D3" s="96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4" customHeight="1" spans="1:4">
      <c r="A7" s="141" t="s">
        <v>8</v>
      </c>
      <c r="B7" s="117">
        <v>6320004.52</v>
      </c>
      <c r="C7" s="23" t="str">
        <f>"一"&amp;"、"&amp;"一般公共服务支出"</f>
        <v>一、一般公共服务支出</v>
      </c>
      <c r="D7" s="117">
        <v>2284475.66</v>
      </c>
    </row>
    <row r="8" ht="25.4" customHeight="1" spans="1:4">
      <c r="A8" s="141" t="s">
        <v>9</v>
      </c>
      <c r="B8" s="117"/>
      <c r="C8" s="23" t="str">
        <f>"二"&amp;"、"&amp;"社会保障和就业支出"</f>
        <v>二、社会保障和就业支出</v>
      </c>
      <c r="D8" s="117">
        <v>3552735.84</v>
      </c>
    </row>
    <row r="9" ht="25.4" customHeight="1" spans="1:4">
      <c r="A9" s="141" t="s">
        <v>10</v>
      </c>
      <c r="B9" s="117"/>
      <c r="C9" s="23" t="str">
        <f>"三"&amp;"、"&amp;"卫生健康支出"</f>
        <v>三、卫生健康支出</v>
      </c>
      <c r="D9" s="117">
        <v>283220.17</v>
      </c>
    </row>
    <row r="10" ht="25.4" customHeight="1" spans="1:4">
      <c r="A10" s="141" t="s">
        <v>11</v>
      </c>
      <c r="B10" s="88"/>
      <c r="C10" s="23" t="str">
        <f>"四"&amp;"、"&amp;"住房保障支出"</f>
        <v>四、住房保障支出</v>
      </c>
      <c r="D10" s="117">
        <v>199572.85</v>
      </c>
    </row>
    <row r="11" ht="25.4" customHeight="1" spans="1:4">
      <c r="A11" s="141" t="s">
        <v>12</v>
      </c>
      <c r="B11" s="117"/>
      <c r="C11" s="23"/>
      <c r="D11" s="117"/>
    </row>
    <row r="12" ht="25.4" customHeight="1" spans="1:4">
      <c r="A12" s="141" t="s">
        <v>13</v>
      </c>
      <c r="B12" s="88"/>
      <c r="C12" s="23"/>
      <c r="D12" s="117"/>
    </row>
    <row r="13" ht="25.4" customHeight="1" spans="1:4">
      <c r="A13" s="141" t="s">
        <v>14</v>
      </c>
      <c r="B13" s="88"/>
      <c r="C13" s="23"/>
      <c r="D13" s="117"/>
    </row>
    <row r="14" ht="25.4" customHeight="1" spans="1:4">
      <c r="A14" s="141" t="s">
        <v>15</v>
      </c>
      <c r="B14" s="88"/>
      <c r="C14" s="23"/>
      <c r="D14" s="117"/>
    </row>
    <row r="15" ht="25.4" customHeight="1" spans="1:4">
      <c r="A15" s="166" t="s">
        <v>16</v>
      </c>
      <c r="B15" s="88"/>
      <c r="C15" s="23"/>
      <c r="D15" s="117"/>
    </row>
    <row r="16" ht="25.4" customHeight="1" spans="1:4">
      <c r="A16" s="166" t="s">
        <v>17</v>
      </c>
      <c r="B16" s="117"/>
      <c r="C16" s="23"/>
      <c r="D16" s="117"/>
    </row>
    <row r="17" ht="25.4" customHeight="1" spans="1:4">
      <c r="A17" s="167" t="s">
        <v>18</v>
      </c>
      <c r="B17" s="137">
        <v>6320004.52</v>
      </c>
      <c r="C17" s="138" t="s">
        <v>19</v>
      </c>
      <c r="D17" s="137">
        <v>6320004.52</v>
      </c>
    </row>
    <row r="18" ht="25.4" customHeight="1" spans="1:4">
      <c r="A18" s="168" t="s">
        <v>20</v>
      </c>
      <c r="B18" s="137">
        <v>580290</v>
      </c>
      <c r="C18" s="169" t="s">
        <v>21</v>
      </c>
      <c r="D18" s="170">
        <v>580290</v>
      </c>
    </row>
    <row r="19" ht="25.4" customHeight="1" spans="1:4">
      <c r="A19" s="171" t="s">
        <v>22</v>
      </c>
      <c r="B19" s="117"/>
      <c r="C19" s="139" t="s">
        <v>22</v>
      </c>
      <c r="D19" s="88"/>
    </row>
    <row r="20" ht="25.4" customHeight="1" spans="1:4">
      <c r="A20" s="171" t="s">
        <v>23</v>
      </c>
      <c r="B20" s="117">
        <v>580290</v>
      </c>
      <c r="C20" s="139" t="s">
        <v>24</v>
      </c>
      <c r="D20" s="88">
        <v>580290</v>
      </c>
    </row>
    <row r="21" ht="25.4" customHeight="1" spans="1:4">
      <c r="A21" s="172" t="s">
        <v>25</v>
      </c>
      <c r="B21" s="137">
        <v>6900294.52</v>
      </c>
      <c r="C21" s="138" t="s">
        <v>26</v>
      </c>
      <c r="D21" s="133">
        <v>6900294.52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B12" sqref="B12"/>
    </sheetView>
  </sheetViews>
  <sheetFormatPr defaultColWidth="8" defaultRowHeight="14.25" customHeight="1"/>
  <cols>
    <col min="1" max="1" width="21.1388888888889" customWidth="1"/>
    <col min="2" max="2" width="35.2777777777778" customWidth="1"/>
    <col min="3" max="19" width="16.1759259259259" customWidth="1"/>
  </cols>
  <sheetData>
    <row r="1" ht="12" customHeight="1" spans="1:18">
      <c r="A1" s="143"/>
      <c r="J1" s="155"/>
      <c r="R1" s="2" t="s">
        <v>27</v>
      </c>
    </row>
    <row r="2" ht="36" customHeight="1" spans="1:19">
      <c r="A2" s="144" t="s">
        <v>28</v>
      </c>
      <c r="B2" s="27"/>
      <c r="C2" s="27"/>
      <c r="D2" s="27"/>
      <c r="E2" s="27"/>
      <c r="F2" s="27"/>
      <c r="G2" s="27"/>
      <c r="H2" s="27"/>
      <c r="I2" s="27"/>
      <c r="J2" s="43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89" t="str">
        <f>"单位名称："&amp;"云南省关心下一代工作委员会办公室"</f>
        <v>单位名称：云南省关心下一代工作委员会办公室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5" t="s">
        <v>29</v>
      </c>
      <c r="B4" s="146" t="s">
        <v>30</v>
      </c>
      <c r="C4" s="146" t="s">
        <v>31</v>
      </c>
      <c r="D4" s="147" t="s">
        <v>32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20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9" t="s">
        <v>38</v>
      </c>
      <c r="J5" s="160"/>
      <c r="K5" s="159" t="s">
        <v>39</v>
      </c>
      <c r="L5" s="159" t="s">
        <v>40</v>
      </c>
      <c r="M5" s="159" t="s">
        <v>41</v>
      </c>
      <c r="N5" s="161" t="s">
        <v>42</v>
      </c>
      <c r="O5" s="162" t="s">
        <v>33</v>
      </c>
      <c r="P5" s="162" t="s">
        <v>34</v>
      </c>
      <c r="Q5" s="162" t="s">
        <v>35</v>
      </c>
      <c r="R5" s="162" t="s">
        <v>36</v>
      </c>
      <c r="S5" s="162" t="s">
        <v>43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33</v>
      </c>
      <c r="J6" s="163" t="s">
        <v>44</v>
      </c>
      <c r="K6" s="163" t="s">
        <v>39</v>
      </c>
      <c r="L6" s="163" t="s">
        <v>40</v>
      </c>
      <c r="M6" s="163" t="s">
        <v>41</v>
      </c>
      <c r="N6" s="163" t="s">
        <v>42</v>
      </c>
      <c r="O6" s="163"/>
      <c r="P6" s="163"/>
      <c r="Q6" s="163"/>
      <c r="R6" s="163"/>
      <c r="S6" s="163"/>
    </row>
    <row r="7" ht="16.5" customHeight="1" spans="1:19">
      <c r="A7" s="127">
        <v>1</v>
      </c>
      <c r="B7" s="19">
        <v>2</v>
      </c>
      <c r="C7" s="19">
        <v>3</v>
      </c>
      <c r="D7" s="19">
        <v>4</v>
      </c>
      <c r="E7" s="127">
        <v>5</v>
      </c>
      <c r="F7" s="19">
        <v>6</v>
      </c>
      <c r="G7" s="19">
        <v>7</v>
      </c>
      <c r="H7" s="127">
        <v>8</v>
      </c>
      <c r="I7" s="19">
        <v>9</v>
      </c>
      <c r="J7" s="33">
        <v>10</v>
      </c>
      <c r="K7" s="33">
        <v>11</v>
      </c>
      <c r="L7" s="164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4" customHeight="1" spans="1:19">
      <c r="A8" s="29" t="s">
        <v>45</v>
      </c>
      <c r="B8" s="29" t="s">
        <v>46</v>
      </c>
      <c r="C8" s="22">
        <v>6900294.52</v>
      </c>
      <c r="D8" s="117">
        <v>6320004.52</v>
      </c>
      <c r="E8" s="88">
        <v>6320004.52</v>
      </c>
      <c r="F8" s="88"/>
      <c r="G8" s="88"/>
      <c r="H8" s="88"/>
      <c r="I8" s="88"/>
      <c r="J8" s="88"/>
      <c r="K8" s="88"/>
      <c r="L8" s="88"/>
      <c r="M8" s="88"/>
      <c r="N8" s="88"/>
      <c r="O8" s="88">
        <v>580290</v>
      </c>
      <c r="P8" s="88"/>
      <c r="Q8" s="88"/>
      <c r="R8" s="88"/>
      <c r="S8" s="88">
        <v>580290</v>
      </c>
    </row>
    <row r="9" ht="16.5" customHeight="1" spans="1:19">
      <c r="A9" s="153" t="s">
        <v>31</v>
      </c>
      <c r="B9" s="154"/>
      <c r="C9" s="117">
        <v>6900294.52</v>
      </c>
      <c r="D9" s="117">
        <v>6320004.52</v>
      </c>
      <c r="E9" s="88">
        <v>6320004.52</v>
      </c>
      <c r="F9" s="88"/>
      <c r="G9" s="88"/>
      <c r="H9" s="88"/>
      <c r="I9" s="88"/>
      <c r="J9" s="88"/>
      <c r="K9" s="88"/>
      <c r="L9" s="88"/>
      <c r="M9" s="88"/>
      <c r="N9" s="88"/>
      <c r="O9" s="88">
        <v>580290</v>
      </c>
      <c r="P9" s="88"/>
      <c r="Q9" s="88"/>
      <c r="R9" s="88"/>
      <c r="S9" s="88">
        <v>580290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3" sqref="A3:L3"/>
    </sheetView>
  </sheetViews>
  <sheetFormatPr defaultColWidth="9.13888888888889" defaultRowHeight="14.25" customHeight="1"/>
  <cols>
    <col min="1" max="1" width="14.2777777777778" customWidth="1"/>
    <col min="2" max="2" width="32.5740740740741" customWidth="1"/>
    <col min="3" max="6" width="18.8518518518519" customWidth="1"/>
    <col min="7" max="7" width="21.2777777777778" customWidth="1"/>
    <col min="8" max="9" width="18.8518518518519" customWidth="1"/>
    <col min="10" max="10" width="17.8518518518519" customWidth="1"/>
    <col min="11" max="15" width="18.8518518518519" customWidth="1"/>
  </cols>
  <sheetData>
    <row r="1" ht="15.75" customHeight="1" spans="15:15">
      <c r="O1" s="52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8" t="str">
        <f>"单位名称："&amp;"云南省关心下一代工作委员会办公室"</f>
        <v>单位名称：云南省关心下一代工作委员会办公室</v>
      </c>
      <c r="B3" s="99"/>
      <c r="C3" s="55"/>
      <c r="D3" s="55"/>
      <c r="E3" s="55"/>
      <c r="F3" s="55"/>
      <c r="G3" s="6"/>
      <c r="H3" s="55"/>
      <c r="I3" s="55"/>
      <c r="J3" s="6"/>
      <c r="K3" s="55"/>
      <c r="L3" s="55"/>
      <c r="M3" s="6"/>
      <c r="N3" s="6"/>
      <c r="O3" s="10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59" t="s">
        <v>34</v>
      </c>
      <c r="E4" s="59"/>
      <c r="F4" s="59"/>
      <c r="G4" s="142" t="s">
        <v>35</v>
      </c>
      <c r="H4" s="9" t="s">
        <v>36</v>
      </c>
      <c r="I4" s="9" t="s">
        <v>51</v>
      </c>
      <c r="J4" s="10" t="s">
        <v>52</v>
      </c>
      <c r="K4" s="66" t="s">
        <v>53</v>
      </c>
      <c r="L4" s="66" t="s">
        <v>54</v>
      </c>
      <c r="M4" s="66" t="s">
        <v>55</v>
      </c>
      <c r="N4" s="66" t="s">
        <v>56</v>
      </c>
      <c r="O4" s="83" t="s">
        <v>57</v>
      </c>
    </row>
    <row r="5" ht="30" customHeight="1" spans="1:15">
      <c r="A5" s="18"/>
      <c r="B5" s="18"/>
      <c r="C5" s="18"/>
      <c r="D5" s="59" t="s">
        <v>33</v>
      </c>
      <c r="E5" s="59" t="s">
        <v>58</v>
      </c>
      <c r="F5" s="59" t="s">
        <v>59</v>
      </c>
      <c r="G5" s="18"/>
      <c r="H5" s="18"/>
      <c r="I5" s="18"/>
      <c r="J5" s="59" t="s">
        <v>33</v>
      </c>
      <c r="K5" s="87" t="s">
        <v>53</v>
      </c>
      <c r="L5" s="87" t="s">
        <v>54</v>
      </c>
      <c r="M5" s="87" t="s">
        <v>55</v>
      </c>
      <c r="N5" s="87" t="s">
        <v>56</v>
      </c>
      <c r="O5" s="87" t="s">
        <v>57</v>
      </c>
    </row>
    <row r="6" ht="16.5" customHeight="1" spans="1:15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59">
        <v>15</v>
      </c>
    </row>
    <row r="7" ht="20.25" customHeight="1" spans="1:15">
      <c r="A7" s="29" t="s">
        <v>60</v>
      </c>
      <c r="B7" s="29" t="s">
        <v>61</v>
      </c>
      <c r="C7" s="117">
        <v>2284475.66</v>
      </c>
      <c r="D7" s="117">
        <v>2284475.66</v>
      </c>
      <c r="E7" s="117">
        <v>2284475.66</v>
      </c>
      <c r="F7" s="117"/>
      <c r="G7" s="88"/>
      <c r="H7" s="117"/>
      <c r="I7" s="117"/>
      <c r="J7" s="117"/>
      <c r="K7" s="117"/>
      <c r="L7" s="117"/>
      <c r="M7" s="88"/>
      <c r="N7" s="117"/>
      <c r="O7" s="117"/>
    </row>
    <row r="8" ht="20.25" customHeight="1" spans="1:15">
      <c r="A8" s="125" t="s">
        <v>62</v>
      </c>
      <c r="B8" s="125" t="s">
        <v>63</v>
      </c>
      <c r="C8" s="117">
        <v>2284475.66</v>
      </c>
      <c r="D8" s="117">
        <v>2284475.66</v>
      </c>
      <c r="E8" s="117">
        <v>2284475.66</v>
      </c>
      <c r="F8" s="117"/>
      <c r="G8" s="88"/>
      <c r="H8" s="117"/>
      <c r="I8" s="117"/>
      <c r="J8" s="117"/>
      <c r="K8" s="117"/>
      <c r="L8" s="117"/>
      <c r="M8" s="88"/>
      <c r="N8" s="117"/>
      <c r="O8" s="117"/>
    </row>
    <row r="9" ht="20.25" customHeight="1" spans="1:15">
      <c r="A9" s="126" t="s">
        <v>64</v>
      </c>
      <c r="B9" s="126" t="s">
        <v>65</v>
      </c>
      <c r="C9" s="117">
        <v>2284475.66</v>
      </c>
      <c r="D9" s="117">
        <v>2284475.66</v>
      </c>
      <c r="E9" s="117">
        <v>2284475.66</v>
      </c>
      <c r="F9" s="117"/>
      <c r="G9" s="88"/>
      <c r="H9" s="117"/>
      <c r="I9" s="117"/>
      <c r="J9" s="117"/>
      <c r="K9" s="117"/>
      <c r="L9" s="117"/>
      <c r="M9" s="88"/>
      <c r="N9" s="117"/>
      <c r="O9" s="117"/>
    </row>
    <row r="10" ht="20.25" customHeight="1" spans="1:15">
      <c r="A10" s="29" t="s">
        <v>66</v>
      </c>
      <c r="B10" s="29" t="s">
        <v>67</v>
      </c>
      <c r="C10" s="117">
        <v>3552735.84</v>
      </c>
      <c r="D10" s="117">
        <v>3552735.84</v>
      </c>
      <c r="E10" s="117">
        <v>269935.84</v>
      </c>
      <c r="F10" s="117">
        <v>3282800</v>
      </c>
      <c r="G10" s="88"/>
      <c r="H10" s="117"/>
      <c r="I10" s="117"/>
      <c r="J10" s="117"/>
      <c r="K10" s="117"/>
      <c r="L10" s="117"/>
      <c r="M10" s="88"/>
      <c r="N10" s="117"/>
      <c r="O10" s="117"/>
    </row>
    <row r="11" ht="20.25" customHeight="1" spans="1:15">
      <c r="A11" s="125" t="s">
        <v>68</v>
      </c>
      <c r="B11" s="125" t="s">
        <v>69</v>
      </c>
      <c r="C11" s="117">
        <v>3550169.76</v>
      </c>
      <c r="D11" s="117">
        <v>3550169.76</v>
      </c>
      <c r="E11" s="117">
        <v>267369.76</v>
      </c>
      <c r="F11" s="117">
        <v>3282800</v>
      </c>
      <c r="G11" s="88"/>
      <c r="H11" s="117"/>
      <c r="I11" s="117"/>
      <c r="J11" s="117"/>
      <c r="K11" s="117"/>
      <c r="L11" s="117"/>
      <c r="M11" s="88"/>
      <c r="N11" s="117"/>
      <c r="O11" s="117"/>
    </row>
    <row r="12" ht="20.25" customHeight="1" spans="1:15">
      <c r="A12" s="126" t="s">
        <v>70</v>
      </c>
      <c r="B12" s="126" t="s">
        <v>71</v>
      </c>
      <c r="C12" s="117">
        <v>2160</v>
      </c>
      <c r="D12" s="117">
        <v>2160</v>
      </c>
      <c r="E12" s="117">
        <v>2160</v>
      </c>
      <c r="F12" s="117"/>
      <c r="G12" s="88"/>
      <c r="H12" s="117"/>
      <c r="I12" s="117"/>
      <c r="J12" s="117"/>
      <c r="K12" s="117"/>
      <c r="L12" s="117"/>
      <c r="M12" s="88"/>
      <c r="N12" s="117"/>
      <c r="O12" s="117"/>
    </row>
    <row r="13" ht="20.25" customHeight="1" spans="1:15">
      <c r="A13" s="126" t="s">
        <v>72</v>
      </c>
      <c r="B13" s="126" t="s">
        <v>73</v>
      </c>
      <c r="C13" s="117">
        <v>3282800</v>
      </c>
      <c r="D13" s="117">
        <v>3282800</v>
      </c>
      <c r="E13" s="117"/>
      <c r="F13" s="117">
        <v>3282800</v>
      </c>
      <c r="G13" s="88"/>
      <c r="H13" s="117"/>
      <c r="I13" s="117"/>
      <c r="J13" s="117"/>
      <c r="K13" s="117"/>
      <c r="L13" s="117"/>
      <c r="M13" s="88"/>
      <c r="N13" s="117"/>
      <c r="O13" s="117"/>
    </row>
    <row r="14" ht="20.25" customHeight="1" spans="1:15">
      <c r="A14" s="126" t="s">
        <v>74</v>
      </c>
      <c r="B14" s="126" t="s">
        <v>75</v>
      </c>
      <c r="C14" s="117">
        <v>265209.76</v>
      </c>
      <c r="D14" s="117">
        <v>265209.76</v>
      </c>
      <c r="E14" s="117">
        <v>265209.76</v>
      </c>
      <c r="F14" s="117"/>
      <c r="G14" s="88"/>
      <c r="H14" s="117"/>
      <c r="I14" s="117"/>
      <c r="J14" s="117"/>
      <c r="K14" s="117"/>
      <c r="L14" s="117"/>
      <c r="M14" s="88"/>
      <c r="N14" s="117"/>
      <c r="O14" s="117"/>
    </row>
    <row r="15" ht="20.25" customHeight="1" spans="1:15">
      <c r="A15" s="125" t="s">
        <v>76</v>
      </c>
      <c r="B15" s="125" t="s">
        <v>77</v>
      </c>
      <c r="C15" s="117">
        <v>2566.08</v>
      </c>
      <c r="D15" s="117">
        <v>2566.08</v>
      </c>
      <c r="E15" s="117">
        <v>2566.08</v>
      </c>
      <c r="F15" s="117"/>
      <c r="G15" s="88"/>
      <c r="H15" s="117"/>
      <c r="I15" s="117"/>
      <c r="J15" s="117"/>
      <c r="K15" s="117"/>
      <c r="L15" s="117"/>
      <c r="M15" s="88"/>
      <c r="N15" s="117"/>
      <c r="O15" s="117"/>
    </row>
    <row r="16" ht="20.25" customHeight="1" spans="1:15">
      <c r="A16" s="126" t="s">
        <v>78</v>
      </c>
      <c r="B16" s="126" t="s">
        <v>77</v>
      </c>
      <c r="C16" s="117">
        <v>2566.08</v>
      </c>
      <c r="D16" s="117">
        <v>2566.08</v>
      </c>
      <c r="E16" s="117">
        <v>2566.08</v>
      </c>
      <c r="F16" s="117"/>
      <c r="G16" s="88"/>
      <c r="H16" s="117"/>
      <c r="I16" s="117"/>
      <c r="J16" s="117"/>
      <c r="K16" s="117"/>
      <c r="L16" s="117"/>
      <c r="M16" s="88"/>
      <c r="N16" s="117"/>
      <c r="O16" s="117"/>
    </row>
    <row r="17" ht="20.25" customHeight="1" spans="1:15">
      <c r="A17" s="29" t="s">
        <v>79</v>
      </c>
      <c r="B17" s="29" t="s">
        <v>80</v>
      </c>
      <c r="C17" s="117">
        <v>283220.17</v>
      </c>
      <c r="D17" s="117">
        <v>283220.17</v>
      </c>
      <c r="E17" s="117">
        <v>283220.17</v>
      </c>
      <c r="F17" s="117"/>
      <c r="G17" s="88"/>
      <c r="H17" s="117"/>
      <c r="I17" s="117"/>
      <c r="J17" s="117"/>
      <c r="K17" s="117"/>
      <c r="L17" s="117"/>
      <c r="M17" s="88"/>
      <c r="N17" s="117"/>
      <c r="O17" s="117"/>
    </row>
    <row r="18" ht="20.25" customHeight="1" spans="1:15">
      <c r="A18" s="125" t="s">
        <v>81</v>
      </c>
      <c r="B18" s="125" t="s">
        <v>82</v>
      </c>
      <c r="C18" s="117">
        <v>283220.17</v>
      </c>
      <c r="D18" s="117">
        <v>283220.17</v>
      </c>
      <c r="E18" s="117">
        <v>283220.17</v>
      </c>
      <c r="F18" s="117"/>
      <c r="G18" s="88"/>
      <c r="H18" s="117"/>
      <c r="I18" s="117"/>
      <c r="J18" s="117"/>
      <c r="K18" s="117"/>
      <c r="L18" s="117"/>
      <c r="M18" s="88"/>
      <c r="N18" s="117"/>
      <c r="O18" s="117"/>
    </row>
    <row r="19" ht="20.25" customHeight="1" spans="1:15">
      <c r="A19" s="126" t="s">
        <v>83</v>
      </c>
      <c r="B19" s="126" t="s">
        <v>84</v>
      </c>
      <c r="C19" s="117">
        <v>179016.59</v>
      </c>
      <c r="D19" s="117">
        <v>179016.59</v>
      </c>
      <c r="E19" s="117">
        <v>179016.59</v>
      </c>
      <c r="F19" s="117"/>
      <c r="G19" s="88"/>
      <c r="H19" s="117"/>
      <c r="I19" s="117"/>
      <c r="J19" s="117"/>
      <c r="K19" s="117"/>
      <c r="L19" s="117"/>
      <c r="M19" s="88"/>
      <c r="N19" s="117"/>
      <c r="O19" s="117"/>
    </row>
    <row r="20" ht="20.25" customHeight="1" spans="1:15">
      <c r="A20" s="126" t="s">
        <v>85</v>
      </c>
      <c r="B20" s="126" t="s">
        <v>86</v>
      </c>
      <c r="C20" s="117">
        <v>97963.58</v>
      </c>
      <c r="D20" s="117">
        <v>97963.58</v>
      </c>
      <c r="E20" s="117">
        <v>97963.58</v>
      </c>
      <c r="F20" s="117"/>
      <c r="G20" s="88"/>
      <c r="H20" s="117"/>
      <c r="I20" s="117"/>
      <c r="J20" s="117"/>
      <c r="K20" s="117"/>
      <c r="L20" s="117"/>
      <c r="M20" s="88"/>
      <c r="N20" s="117"/>
      <c r="O20" s="117"/>
    </row>
    <row r="21" ht="20.25" customHeight="1" spans="1:15">
      <c r="A21" s="126" t="s">
        <v>87</v>
      </c>
      <c r="B21" s="126" t="s">
        <v>88</v>
      </c>
      <c r="C21" s="117">
        <v>6240</v>
      </c>
      <c r="D21" s="117">
        <v>6240</v>
      </c>
      <c r="E21" s="117">
        <v>6240</v>
      </c>
      <c r="F21" s="117"/>
      <c r="G21" s="88"/>
      <c r="H21" s="117"/>
      <c r="I21" s="117"/>
      <c r="J21" s="117"/>
      <c r="K21" s="117"/>
      <c r="L21" s="117"/>
      <c r="M21" s="88"/>
      <c r="N21" s="117"/>
      <c r="O21" s="117"/>
    </row>
    <row r="22" ht="20.25" customHeight="1" spans="1:15">
      <c r="A22" s="29" t="s">
        <v>89</v>
      </c>
      <c r="B22" s="29" t="s">
        <v>90</v>
      </c>
      <c r="C22" s="117">
        <v>199572.85</v>
      </c>
      <c r="D22" s="117">
        <v>199572.85</v>
      </c>
      <c r="E22" s="117">
        <v>199572.85</v>
      </c>
      <c r="F22" s="117"/>
      <c r="G22" s="88"/>
      <c r="H22" s="117"/>
      <c r="I22" s="117"/>
      <c r="J22" s="117"/>
      <c r="K22" s="117"/>
      <c r="L22" s="117"/>
      <c r="M22" s="88"/>
      <c r="N22" s="117"/>
      <c r="O22" s="117"/>
    </row>
    <row r="23" ht="20.25" customHeight="1" spans="1:15">
      <c r="A23" s="125" t="s">
        <v>91</v>
      </c>
      <c r="B23" s="125" t="s">
        <v>92</v>
      </c>
      <c r="C23" s="117">
        <v>199572.85</v>
      </c>
      <c r="D23" s="117">
        <v>199572.85</v>
      </c>
      <c r="E23" s="117">
        <v>199572.85</v>
      </c>
      <c r="F23" s="117"/>
      <c r="G23" s="88"/>
      <c r="H23" s="117"/>
      <c r="I23" s="117"/>
      <c r="J23" s="117"/>
      <c r="K23" s="117"/>
      <c r="L23" s="117"/>
      <c r="M23" s="88"/>
      <c r="N23" s="117"/>
      <c r="O23" s="117"/>
    </row>
    <row r="24" ht="20.25" customHeight="1" spans="1:15">
      <c r="A24" s="126" t="s">
        <v>93</v>
      </c>
      <c r="B24" s="126" t="s">
        <v>94</v>
      </c>
      <c r="C24" s="117">
        <v>199572.85</v>
      </c>
      <c r="D24" s="117">
        <v>199572.85</v>
      </c>
      <c r="E24" s="117">
        <v>199572.85</v>
      </c>
      <c r="F24" s="117"/>
      <c r="G24" s="88"/>
      <c r="H24" s="117"/>
      <c r="I24" s="117"/>
      <c r="J24" s="117"/>
      <c r="K24" s="117"/>
      <c r="L24" s="117"/>
      <c r="M24" s="88"/>
      <c r="N24" s="117"/>
      <c r="O24" s="117"/>
    </row>
    <row r="25" ht="17.25" customHeight="1" spans="1:15">
      <c r="A25" s="101" t="s">
        <v>95</v>
      </c>
      <c r="B25" s="102" t="s">
        <v>95</v>
      </c>
      <c r="C25" s="117">
        <v>6320004.52</v>
      </c>
      <c r="D25" s="117">
        <v>6320004.52</v>
      </c>
      <c r="E25" s="117">
        <v>3037204.52</v>
      </c>
      <c r="F25" s="117">
        <v>3282800</v>
      </c>
      <c r="G25" s="88"/>
      <c r="H25" s="117"/>
      <c r="I25" s="117"/>
      <c r="J25" s="117"/>
      <c r="K25" s="117"/>
      <c r="L25" s="117"/>
      <c r="M25" s="88"/>
      <c r="N25" s="117"/>
      <c r="O25" s="117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3888888888889" defaultRowHeight="14.25" customHeight="1" outlineLevelCol="3"/>
  <cols>
    <col min="1" max="1" width="49.2777777777778" customWidth="1"/>
    <col min="2" max="2" width="43.3148148148148" customWidth="1"/>
    <col min="3" max="3" width="48.5740740740741" customWidth="1"/>
    <col min="4" max="4" width="41.1759259259259" customWidth="1"/>
  </cols>
  <sheetData>
    <row r="1" customHeight="1" spans="4:4">
      <c r="D1" s="96" t="s">
        <v>96</v>
      </c>
    </row>
    <row r="2" ht="31.5" customHeight="1" spans="1:4">
      <c r="A2" s="42" t="s">
        <v>97</v>
      </c>
      <c r="B2" s="129"/>
      <c r="C2" s="129"/>
      <c r="D2" s="129"/>
    </row>
    <row r="3" ht="17.25" customHeight="1" spans="1:4">
      <c r="A3" s="4" t="str">
        <f>"单位名称："&amp;"云南省关心下一代工作委员会办公室"</f>
        <v>单位名称：云南省关心下一代工作委员会办公室</v>
      </c>
      <c r="B3" s="130"/>
      <c r="C3" s="130"/>
      <c r="D3" s="97" t="s">
        <v>2</v>
      </c>
    </row>
    <row r="4" ht="24.65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1" t="s">
        <v>6</v>
      </c>
      <c r="C5" s="15" t="s">
        <v>98</v>
      </c>
      <c r="D5" s="131" t="s">
        <v>6</v>
      </c>
    </row>
    <row r="6" ht="14.15" customHeight="1" spans="1:4">
      <c r="A6" s="18"/>
      <c r="B6" s="17"/>
      <c r="C6" s="18"/>
      <c r="D6" s="17"/>
    </row>
    <row r="7" ht="29.15" customHeight="1" spans="1:4">
      <c r="A7" s="132" t="s">
        <v>99</v>
      </c>
      <c r="B7" s="133">
        <v>6320004.52</v>
      </c>
      <c r="C7" s="134" t="s">
        <v>100</v>
      </c>
      <c r="D7" s="133">
        <v>6320004.52</v>
      </c>
    </row>
    <row r="8" ht="29.15" customHeight="1" spans="1:4">
      <c r="A8" s="135" t="s">
        <v>101</v>
      </c>
      <c r="B8" s="88">
        <v>6320004.52</v>
      </c>
      <c r="C8" s="23" t="str">
        <f>"（一）"&amp;"一般公共服务支出"</f>
        <v>（一）一般公共服务支出</v>
      </c>
      <c r="D8" s="88">
        <v>2284475.66</v>
      </c>
    </row>
    <row r="9" ht="29.15" customHeight="1" spans="1:4">
      <c r="A9" s="135" t="s">
        <v>102</v>
      </c>
      <c r="B9" s="88"/>
      <c r="C9" s="23" t="str">
        <f>"（二）"&amp;"社会保障和就业支出"</f>
        <v>（二）社会保障和就业支出</v>
      </c>
      <c r="D9" s="88">
        <v>3552735.84</v>
      </c>
    </row>
    <row r="10" ht="29.15" customHeight="1" spans="1:4">
      <c r="A10" s="135" t="s">
        <v>103</v>
      </c>
      <c r="B10" s="88"/>
      <c r="C10" s="23" t="str">
        <f>"（三）"&amp;"卫生健康支出"</f>
        <v>（三）卫生健康支出</v>
      </c>
      <c r="D10" s="88">
        <v>283220.17</v>
      </c>
    </row>
    <row r="11" ht="29.15" customHeight="1" spans="1:4">
      <c r="A11" s="136" t="s">
        <v>104</v>
      </c>
      <c r="B11" s="137"/>
      <c r="C11" s="23" t="str">
        <f>"（四）"&amp;"住房保障支出"</f>
        <v>（四）住房保障支出</v>
      </c>
      <c r="D11" s="88">
        <v>199572.85</v>
      </c>
    </row>
    <row r="12" ht="29.15" customHeight="1" spans="1:4">
      <c r="A12" s="135" t="s">
        <v>101</v>
      </c>
      <c r="B12" s="117"/>
      <c r="C12" s="138"/>
      <c r="D12" s="137"/>
    </row>
    <row r="13" ht="29.15" customHeight="1" spans="1:4">
      <c r="A13" s="139" t="s">
        <v>102</v>
      </c>
      <c r="B13" s="117"/>
      <c r="C13" s="138"/>
      <c r="D13" s="137"/>
    </row>
    <row r="14" ht="29.15" customHeight="1" spans="1:4">
      <c r="A14" s="139" t="s">
        <v>103</v>
      </c>
      <c r="B14" s="137"/>
      <c r="C14" s="138"/>
      <c r="D14" s="137"/>
    </row>
    <row r="15" ht="29.15" customHeight="1" spans="1:4">
      <c r="A15" s="140"/>
      <c r="B15" s="137"/>
      <c r="C15" s="141" t="s">
        <v>105</v>
      </c>
      <c r="D15" s="137"/>
    </row>
    <row r="16" ht="29.15" customHeight="1" spans="1:4">
      <c r="A16" s="140" t="s">
        <v>106</v>
      </c>
      <c r="B16" s="137">
        <v>6320004.52</v>
      </c>
      <c r="C16" s="138" t="s">
        <v>26</v>
      </c>
      <c r="D16" s="137">
        <v>6320004.52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D31" sqref="D31"/>
    </sheetView>
  </sheetViews>
  <sheetFormatPr defaultColWidth="9.13888888888889" defaultRowHeight="14.25" customHeight="1" outlineLevelCol="6"/>
  <cols>
    <col min="1" max="1" width="20.1388888888889" customWidth="1"/>
    <col min="2" max="2" width="37.3148148148148" customWidth="1"/>
    <col min="3" max="3" width="24.2777777777778" customWidth="1"/>
    <col min="4" max="6" width="25.0277777777778" customWidth="1"/>
    <col min="7" max="7" width="24.2777777777778" customWidth="1"/>
  </cols>
  <sheetData>
    <row r="1" ht="12" customHeight="1" spans="4:7">
      <c r="D1" s="109"/>
      <c r="F1" s="52"/>
      <c r="G1" s="52" t="s">
        <v>107</v>
      </c>
    </row>
    <row r="2" ht="39" customHeight="1" spans="1:7">
      <c r="A2" s="3" t="s">
        <v>108</v>
      </c>
      <c r="B2" s="3"/>
      <c r="C2" s="3"/>
      <c r="D2" s="3"/>
      <c r="E2" s="3"/>
      <c r="F2" s="3"/>
      <c r="G2" s="3"/>
    </row>
    <row r="3" ht="20" customHeight="1" spans="1:7">
      <c r="A3" s="4" t="str">
        <f>"单位名称："&amp;"云南省关心下一代工作委员会办公室"</f>
        <v>单位名称：云南省关心下一代工作委员会办公室</v>
      </c>
      <c r="F3" s="100"/>
      <c r="G3" s="100" t="s">
        <v>2</v>
      </c>
    </row>
    <row r="4" ht="20.25" customHeight="1" spans="1:7">
      <c r="A4" s="119" t="s">
        <v>109</v>
      </c>
      <c r="B4" s="120"/>
      <c r="C4" s="121" t="s">
        <v>31</v>
      </c>
      <c r="D4" s="11" t="s">
        <v>58</v>
      </c>
      <c r="E4" s="11"/>
      <c r="F4" s="12"/>
      <c r="G4" s="121" t="s">
        <v>59</v>
      </c>
    </row>
    <row r="5" ht="20.25" customHeight="1" spans="1:7">
      <c r="A5" s="122" t="s">
        <v>49</v>
      </c>
      <c r="B5" s="123" t="s">
        <v>50</v>
      </c>
      <c r="C5" s="90"/>
      <c r="D5" s="90" t="s">
        <v>33</v>
      </c>
      <c r="E5" s="90" t="s">
        <v>110</v>
      </c>
      <c r="F5" s="90" t="s">
        <v>111</v>
      </c>
      <c r="G5" s="90"/>
    </row>
    <row r="6" ht="13.5" customHeight="1" spans="1:7">
      <c r="A6" s="124" t="s">
        <v>112</v>
      </c>
      <c r="B6" s="124" t="s">
        <v>113</v>
      </c>
      <c r="C6" s="124" t="s">
        <v>114</v>
      </c>
      <c r="D6" s="59"/>
      <c r="E6" s="124" t="s">
        <v>115</v>
      </c>
      <c r="F6" s="124" t="s">
        <v>116</v>
      </c>
      <c r="G6" s="124" t="s">
        <v>117</v>
      </c>
    </row>
    <row r="7" ht="18" customHeight="1" spans="1:7">
      <c r="A7" s="29" t="s">
        <v>60</v>
      </c>
      <c r="B7" s="29" t="s">
        <v>61</v>
      </c>
      <c r="C7" s="22">
        <v>2284475.66</v>
      </c>
      <c r="D7" s="22">
        <v>2284475.66</v>
      </c>
      <c r="E7" s="22">
        <v>1915102.05</v>
      </c>
      <c r="F7" s="22">
        <v>369373.61</v>
      </c>
      <c r="G7" s="22"/>
    </row>
    <row r="8" ht="18" customHeight="1" spans="1:7">
      <c r="A8" s="29" t="s">
        <v>62</v>
      </c>
      <c r="B8" s="125" t="s">
        <v>63</v>
      </c>
      <c r="C8" s="22">
        <v>2284475.66</v>
      </c>
      <c r="D8" s="22">
        <v>2284475.66</v>
      </c>
      <c r="E8" s="22">
        <v>1915102.05</v>
      </c>
      <c r="F8" s="22">
        <v>369373.61</v>
      </c>
      <c r="G8" s="22"/>
    </row>
    <row r="9" ht="18" customHeight="1" spans="1:7">
      <c r="A9" s="29" t="s">
        <v>64</v>
      </c>
      <c r="B9" s="126" t="s">
        <v>65</v>
      </c>
      <c r="C9" s="22">
        <v>2284475.66</v>
      </c>
      <c r="D9" s="22">
        <v>2284475.66</v>
      </c>
      <c r="E9" s="22">
        <v>1915102.05</v>
      </c>
      <c r="F9" s="22">
        <v>369373.61</v>
      </c>
      <c r="G9" s="22"/>
    </row>
    <row r="10" ht="18" customHeight="1" spans="1:7">
      <c r="A10" s="29" t="s">
        <v>66</v>
      </c>
      <c r="B10" s="29" t="s">
        <v>67</v>
      </c>
      <c r="C10" s="22">
        <v>3552735.84</v>
      </c>
      <c r="D10" s="22">
        <v>269935.84</v>
      </c>
      <c r="E10" s="22">
        <v>267775.84</v>
      </c>
      <c r="F10" s="22">
        <v>2160</v>
      </c>
      <c r="G10" s="22">
        <v>3282800</v>
      </c>
    </row>
    <row r="11" ht="18" customHeight="1" spans="1:7">
      <c r="A11" s="29" t="s">
        <v>68</v>
      </c>
      <c r="B11" s="125" t="s">
        <v>69</v>
      </c>
      <c r="C11" s="22">
        <v>3550169.76</v>
      </c>
      <c r="D11" s="22">
        <v>267369.76</v>
      </c>
      <c r="E11" s="22">
        <v>265209.76</v>
      </c>
      <c r="F11" s="22">
        <v>2160</v>
      </c>
      <c r="G11" s="22">
        <v>3282800</v>
      </c>
    </row>
    <row r="12" ht="18" customHeight="1" spans="1:7">
      <c r="A12" s="29" t="s">
        <v>70</v>
      </c>
      <c r="B12" s="126" t="s">
        <v>71</v>
      </c>
      <c r="C12" s="22">
        <v>2160</v>
      </c>
      <c r="D12" s="22">
        <v>2160</v>
      </c>
      <c r="E12" s="22"/>
      <c r="F12" s="22">
        <v>2160</v>
      </c>
      <c r="G12" s="22"/>
    </row>
    <row r="13" ht="18" customHeight="1" spans="1:7">
      <c r="A13" s="29" t="s">
        <v>72</v>
      </c>
      <c r="B13" s="126" t="s">
        <v>73</v>
      </c>
      <c r="C13" s="22">
        <v>3282800</v>
      </c>
      <c r="D13" s="22"/>
      <c r="E13" s="22"/>
      <c r="F13" s="22"/>
      <c r="G13" s="22">
        <v>3282800</v>
      </c>
    </row>
    <row r="14" ht="18" customHeight="1" spans="1:7">
      <c r="A14" s="29" t="s">
        <v>74</v>
      </c>
      <c r="B14" s="126" t="s">
        <v>75</v>
      </c>
      <c r="C14" s="22">
        <v>265209.76</v>
      </c>
      <c r="D14" s="22">
        <v>265209.76</v>
      </c>
      <c r="E14" s="22">
        <v>265209.76</v>
      </c>
      <c r="F14" s="22"/>
      <c r="G14" s="22"/>
    </row>
    <row r="15" ht="18" customHeight="1" spans="1:7">
      <c r="A15" s="29" t="s">
        <v>76</v>
      </c>
      <c r="B15" s="125" t="s">
        <v>77</v>
      </c>
      <c r="C15" s="22">
        <v>2566.08</v>
      </c>
      <c r="D15" s="22">
        <v>2566.08</v>
      </c>
      <c r="E15" s="22">
        <v>2566.08</v>
      </c>
      <c r="F15" s="22"/>
      <c r="G15" s="22"/>
    </row>
    <row r="16" ht="18" customHeight="1" spans="1:7">
      <c r="A16" s="29" t="s">
        <v>78</v>
      </c>
      <c r="B16" s="126" t="s">
        <v>77</v>
      </c>
      <c r="C16" s="22">
        <v>2566.08</v>
      </c>
      <c r="D16" s="22">
        <v>2566.08</v>
      </c>
      <c r="E16" s="22">
        <v>2566.08</v>
      </c>
      <c r="F16" s="22"/>
      <c r="G16" s="22"/>
    </row>
    <row r="17" ht="18" customHeight="1" spans="1:7">
      <c r="A17" s="29" t="s">
        <v>79</v>
      </c>
      <c r="B17" s="29" t="s">
        <v>80</v>
      </c>
      <c r="C17" s="22">
        <v>283220.17</v>
      </c>
      <c r="D17" s="22">
        <v>283220.17</v>
      </c>
      <c r="E17" s="22">
        <v>283220.17</v>
      </c>
      <c r="F17" s="22"/>
      <c r="G17" s="22"/>
    </row>
    <row r="18" ht="18" customHeight="1" spans="1:7">
      <c r="A18" s="29" t="s">
        <v>81</v>
      </c>
      <c r="B18" s="125" t="s">
        <v>82</v>
      </c>
      <c r="C18" s="22">
        <v>283220.17</v>
      </c>
      <c r="D18" s="22">
        <v>283220.17</v>
      </c>
      <c r="E18" s="22">
        <v>283220.17</v>
      </c>
      <c r="F18" s="22"/>
      <c r="G18" s="22"/>
    </row>
    <row r="19" ht="18" customHeight="1" spans="1:7">
      <c r="A19" s="29" t="s">
        <v>83</v>
      </c>
      <c r="B19" s="126" t="s">
        <v>84</v>
      </c>
      <c r="C19" s="22">
        <v>179016.59</v>
      </c>
      <c r="D19" s="22">
        <v>179016.59</v>
      </c>
      <c r="E19" s="22">
        <v>179016.59</v>
      </c>
      <c r="F19" s="22"/>
      <c r="G19" s="22"/>
    </row>
    <row r="20" ht="18" customHeight="1" spans="1:7">
      <c r="A20" s="29" t="s">
        <v>85</v>
      </c>
      <c r="B20" s="126" t="s">
        <v>86</v>
      </c>
      <c r="C20" s="22">
        <v>97963.58</v>
      </c>
      <c r="D20" s="22">
        <v>97963.58</v>
      </c>
      <c r="E20" s="22">
        <v>97963.58</v>
      </c>
      <c r="F20" s="22"/>
      <c r="G20" s="22"/>
    </row>
    <row r="21" ht="18" customHeight="1" spans="1:7">
      <c r="A21" s="29" t="s">
        <v>87</v>
      </c>
      <c r="B21" s="126" t="s">
        <v>88</v>
      </c>
      <c r="C21" s="22">
        <v>6240</v>
      </c>
      <c r="D21" s="22">
        <v>6240</v>
      </c>
      <c r="E21" s="22">
        <v>6240</v>
      </c>
      <c r="F21" s="22"/>
      <c r="G21" s="22"/>
    </row>
    <row r="22" ht="18" customHeight="1" spans="1:7">
      <c r="A22" s="29" t="s">
        <v>89</v>
      </c>
      <c r="B22" s="29" t="s">
        <v>90</v>
      </c>
      <c r="C22" s="22">
        <v>199572.85</v>
      </c>
      <c r="D22" s="22">
        <v>199572.85</v>
      </c>
      <c r="E22" s="22">
        <v>199572.85</v>
      </c>
      <c r="F22" s="22"/>
      <c r="G22" s="22"/>
    </row>
    <row r="23" ht="18" customHeight="1" spans="1:7">
      <c r="A23" s="29" t="s">
        <v>91</v>
      </c>
      <c r="B23" s="125" t="s">
        <v>92</v>
      </c>
      <c r="C23" s="22">
        <v>199572.85</v>
      </c>
      <c r="D23" s="22">
        <v>199572.85</v>
      </c>
      <c r="E23" s="22">
        <v>199572.85</v>
      </c>
      <c r="F23" s="22"/>
      <c r="G23" s="22"/>
    </row>
    <row r="24" ht="18" customHeight="1" spans="1:7">
      <c r="A24" s="29" t="s">
        <v>93</v>
      </c>
      <c r="B24" s="126" t="s">
        <v>94</v>
      </c>
      <c r="C24" s="22">
        <v>199572.85</v>
      </c>
      <c r="D24" s="22">
        <v>199572.85</v>
      </c>
      <c r="E24" s="22">
        <v>199572.85</v>
      </c>
      <c r="F24" s="22"/>
      <c r="G24" s="22"/>
    </row>
    <row r="25" ht="18" customHeight="1" spans="1:7">
      <c r="A25" s="127" t="s">
        <v>95</v>
      </c>
      <c r="B25" s="128" t="s">
        <v>95</v>
      </c>
      <c r="C25" s="22">
        <v>6320004.52</v>
      </c>
      <c r="D25" s="22">
        <v>3037204.52</v>
      </c>
      <c r="E25" s="22">
        <v>2665670.91</v>
      </c>
      <c r="F25" s="22">
        <v>371533.61</v>
      </c>
      <c r="G25" s="22">
        <v>3282800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3888888888889" defaultRowHeight="14.25" customHeight="1" outlineLevelRow="6" outlineLevelCol="5"/>
  <cols>
    <col min="1" max="1" width="27.4259259259259" customWidth="1"/>
    <col min="2" max="6" width="31.1759259259259" customWidth="1"/>
  </cols>
  <sheetData>
    <row r="1" ht="12" customHeight="1" spans="1:6">
      <c r="A1" s="113"/>
      <c r="B1" s="113"/>
      <c r="C1" s="57"/>
      <c r="F1" s="56" t="s">
        <v>118</v>
      </c>
    </row>
    <row r="2" ht="25.5" customHeight="1" spans="1:6">
      <c r="A2" s="114" t="s">
        <v>119</v>
      </c>
      <c r="B2" s="114"/>
      <c r="C2" s="114"/>
      <c r="D2" s="114"/>
      <c r="E2" s="114"/>
      <c r="F2" s="114"/>
    </row>
    <row r="3" ht="23" customHeight="1" spans="1:6">
      <c r="A3" s="4" t="str">
        <f>"单位名称："&amp;"云南省关心下一代工作委员会办公室"</f>
        <v>单位名称：云南省关心下一代工作委员会办公室</v>
      </c>
      <c r="B3" s="113"/>
      <c r="C3" s="57"/>
      <c r="F3" s="56" t="s">
        <v>120</v>
      </c>
    </row>
    <row r="4" ht="19.5" customHeight="1" spans="1:6">
      <c r="A4" s="9" t="s">
        <v>121</v>
      </c>
      <c r="B4" s="15" t="s">
        <v>122</v>
      </c>
      <c r="C4" s="10" t="s">
        <v>123</v>
      </c>
      <c r="D4" s="11"/>
      <c r="E4" s="12"/>
      <c r="F4" s="15" t="s">
        <v>124</v>
      </c>
    </row>
    <row r="5" ht="19.5" customHeight="1" spans="1:6">
      <c r="A5" s="17"/>
      <c r="B5" s="18"/>
      <c r="C5" s="59" t="s">
        <v>33</v>
      </c>
      <c r="D5" s="59" t="s">
        <v>125</v>
      </c>
      <c r="E5" s="59" t="s">
        <v>126</v>
      </c>
      <c r="F5" s="18"/>
    </row>
    <row r="6" ht="18.75" customHeight="1" spans="1:6">
      <c r="A6" s="115">
        <v>1</v>
      </c>
      <c r="B6" s="115">
        <v>2</v>
      </c>
      <c r="C6" s="116">
        <v>3</v>
      </c>
      <c r="D6" s="115">
        <v>4</v>
      </c>
      <c r="E6" s="115">
        <v>5</v>
      </c>
      <c r="F6" s="115">
        <v>6</v>
      </c>
    </row>
    <row r="7" ht="18.75" customHeight="1" spans="1:6">
      <c r="A7" s="117">
        <v>65083.9</v>
      </c>
      <c r="B7" s="117"/>
      <c r="C7" s="118">
        <v>61083.9</v>
      </c>
      <c r="D7" s="117"/>
      <c r="E7" s="117">
        <v>61083.9</v>
      </c>
      <c r="F7" s="117">
        <v>4000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topLeftCell="A9" workbookViewId="0">
      <selection activeCell="A1" sqref="A1"/>
    </sheetView>
  </sheetViews>
  <sheetFormatPr defaultColWidth="9.13888888888889" defaultRowHeight="14.25" customHeight="1"/>
  <cols>
    <col min="1" max="1" width="28.7037037037037" customWidth="1"/>
    <col min="2" max="3" width="23.8518518518519" customWidth="1"/>
    <col min="4" max="4" width="14.6018518518519" customWidth="1"/>
    <col min="5" max="5" width="18.4537037037037" customWidth="1"/>
    <col min="6" max="6" width="14.7407407407407" customWidth="1"/>
    <col min="7" max="7" width="18.8796296296296" customWidth="1"/>
    <col min="8" max="13" width="15.3148148148148" customWidth="1"/>
    <col min="14" max="16" width="14.7407407407407" customWidth="1"/>
    <col min="17" max="17" width="14.8796296296296" customWidth="1"/>
    <col min="18" max="23" width="15.0277777777778" customWidth="1"/>
  </cols>
  <sheetData>
    <row r="1" ht="13.5" customHeight="1" spans="4:23">
      <c r="D1" s="1"/>
      <c r="E1" s="1"/>
      <c r="F1" s="1"/>
      <c r="G1" s="1"/>
      <c r="U1" s="109"/>
      <c r="W1" s="52" t="s">
        <v>127</v>
      </c>
    </row>
    <row r="2" ht="27.75" customHeight="1" spans="1:23">
      <c r="A2" s="27" t="s">
        <v>128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23" customHeight="1" spans="1:23">
      <c r="A3" s="4" t="str">
        <f>"单位名称："&amp;"云南省关心下一代工作委员会办公室"</f>
        <v>单位名称：云南省关心下一代工作委员会办公室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09"/>
      <c r="W3" s="100" t="s">
        <v>120</v>
      </c>
    </row>
    <row r="4" ht="21.75" customHeight="1" spans="1:23">
      <c r="A4" s="8" t="s">
        <v>129</v>
      </c>
      <c r="B4" s="8" t="s">
        <v>130</v>
      </c>
      <c r="C4" s="8" t="s">
        <v>131</v>
      </c>
      <c r="D4" s="9" t="s">
        <v>132</v>
      </c>
      <c r="E4" s="9" t="s">
        <v>133</v>
      </c>
      <c r="F4" s="9" t="s">
        <v>134</v>
      </c>
      <c r="G4" s="9" t="s">
        <v>135</v>
      </c>
      <c r="H4" s="59" t="s">
        <v>136</v>
      </c>
      <c r="I4" s="59"/>
      <c r="J4" s="59"/>
      <c r="K4" s="59"/>
      <c r="L4" s="106"/>
      <c r="M4" s="106"/>
      <c r="N4" s="106"/>
      <c r="O4" s="106"/>
      <c r="P4" s="106"/>
      <c r="Q4" s="44"/>
      <c r="R4" s="59"/>
      <c r="S4" s="59"/>
      <c r="T4" s="59"/>
      <c r="U4" s="59"/>
      <c r="V4" s="59"/>
      <c r="W4" s="59"/>
    </row>
    <row r="5" ht="21.75" customHeight="1" spans="1:23">
      <c r="A5" s="13"/>
      <c r="B5" s="13"/>
      <c r="C5" s="13"/>
      <c r="D5" s="14"/>
      <c r="E5" s="14"/>
      <c r="F5" s="14"/>
      <c r="G5" s="14"/>
      <c r="H5" s="59" t="s">
        <v>31</v>
      </c>
      <c r="I5" s="44" t="s">
        <v>34</v>
      </c>
      <c r="J5" s="44"/>
      <c r="K5" s="44"/>
      <c r="L5" s="106"/>
      <c r="M5" s="106"/>
      <c r="N5" s="106" t="s">
        <v>137</v>
      </c>
      <c r="O5" s="106"/>
      <c r="P5" s="106"/>
      <c r="Q5" s="44" t="s">
        <v>37</v>
      </c>
      <c r="R5" s="59" t="s">
        <v>52</v>
      </c>
      <c r="S5" s="44"/>
      <c r="T5" s="44"/>
      <c r="U5" s="44"/>
      <c r="V5" s="44"/>
      <c r="W5" s="44"/>
    </row>
    <row r="6" ht="15" customHeight="1" spans="1:23">
      <c r="A6" s="16"/>
      <c r="B6" s="16"/>
      <c r="C6" s="16"/>
      <c r="D6" s="17"/>
      <c r="E6" s="17"/>
      <c r="F6" s="17"/>
      <c r="G6" s="17"/>
      <c r="H6" s="59"/>
      <c r="I6" s="44" t="s">
        <v>138</v>
      </c>
      <c r="J6" s="44" t="s">
        <v>139</v>
      </c>
      <c r="K6" s="44" t="s">
        <v>140</v>
      </c>
      <c r="L6" s="112" t="s">
        <v>141</v>
      </c>
      <c r="M6" s="112" t="s">
        <v>142</v>
      </c>
      <c r="N6" s="112" t="s">
        <v>34</v>
      </c>
      <c r="O6" s="112" t="s">
        <v>35</v>
      </c>
      <c r="P6" s="112" t="s">
        <v>36</v>
      </c>
      <c r="Q6" s="44"/>
      <c r="R6" s="44" t="s">
        <v>33</v>
      </c>
      <c r="S6" s="44" t="s">
        <v>44</v>
      </c>
      <c r="T6" s="44" t="s">
        <v>143</v>
      </c>
      <c r="U6" s="44" t="s">
        <v>40</v>
      </c>
      <c r="V6" s="44" t="s">
        <v>41</v>
      </c>
      <c r="W6" s="44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59"/>
      <c r="I7" s="44"/>
      <c r="J7" s="44"/>
      <c r="K7" s="44"/>
      <c r="L7" s="112"/>
      <c r="M7" s="112"/>
      <c r="N7" s="112"/>
      <c r="O7" s="112"/>
      <c r="P7" s="112"/>
      <c r="Q7" s="44"/>
      <c r="R7" s="44"/>
      <c r="S7" s="44"/>
      <c r="T7" s="44"/>
      <c r="U7" s="44"/>
      <c r="V7" s="44"/>
      <c r="W7" s="44"/>
    </row>
    <row r="8" ht="15" customHeight="1" spans="1:23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  <c r="H8" s="110">
        <v>8</v>
      </c>
      <c r="I8" s="110">
        <v>9</v>
      </c>
      <c r="J8" s="110">
        <v>10</v>
      </c>
      <c r="K8" s="110">
        <v>11</v>
      </c>
      <c r="L8" s="110">
        <v>12</v>
      </c>
      <c r="M8" s="110">
        <v>13</v>
      </c>
      <c r="N8" s="110">
        <v>14</v>
      </c>
      <c r="O8" s="110">
        <v>15</v>
      </c>
      <c r="P8" s="110">
        <v>16</v>
      </c>
      <c r="Q8" s="110">
        <v>17</v>
      </c>
      <c r="R8" s="110">
        <v>18</v>
      </c>
      <c r="S8" s="110">
        <v>19</v>
      </c>
      <c r="T8" s="110">
        <v>20</v>
      </c>
      <c r="U8" s="110">
        <v>21</v>
      </c>
      <c r="V8" s="110">
        <v>22</v>
      </c>
      <c r="W8" s="110">
        <v>23</v>
      </c>
    </row>
    <row r="9" ht="18.75" customHeight="1" spans="1:23">
      <c r="A9" s="23" t="s">
        <v>46</v>
      </c>
      <c r="B9" s="105"/>
      <c r="C9" s="23"/>
      <c r="D9" s="23"/>
      <c r="E9" s="23"/>
      <c r="F9" s="23"/>
      <c r="G9" s="23"/>
      <c r="H9" s="22">
        <v>3037204.52</v>
      </c>
      <c r="I9" s="22">
        <v>3037204.52</v>
      </c>
      <c r="J9" s="22">
        <v>748710.17</v>
      </c>
      <c r="K9" s="22"/>
      <c r="L9" s="22">
        <v>2288494.35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1" t="s">
        <v>46</v>
      </c>
      <c r="B10" s="105" t="s">
        <v>144</v>
      </c>
      <c r="C10" s="23" t="s">
        <v>145</v>
      </c>
      <c r="D10" s="23" t="s">
        <v>64</v>
      </c>
      <c r="E10" s="23" t="s">
        <v>65</v>
      </c>
      <c r="F10" s="23" t="s">
        <v>146</v>
      </c>
      <c r="G10" s="23" t="s">
        <v>147</v>
      </c>
      <c r="H10" s="22">
        <v>630819</v>
      </c>
      <c r="I10" s="22">
        <v>630819</v>
      </c>
      <c r="J10" s="22">
        <v>157704.75</v>
      </c>
      <c r="K10" s="22"/>
      <c r="L10" s="22">
        <v>473114.25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1" t="s">
        <v>46</v>
      </c>
      <c r="B11" s="105" t="s">
        <v>144</v>
      </c>
      <c r="C11" s="23" t="s">
        <v>145</v>
      </c>
      <c r="D11" s="23" t="s">
        <v>64</v>
      </c>
      <c r="E11" s="23" t="s">
        <v>65</v>
      </c>
      <c r="F11" s="23" t="s">
        <v>148</v>
      </c>
      <c r="G11" s="23" t="s">
        <v>149</v>
      </c>
      <c r="H11" s="22">
        <v>833968.8</v>
      </c>
      <c r="I11" s="22">
        <v>833968.8</v>
      </c>
      <c r="J11" s="22">
        <v>208492.2</v>
      </c>
      <c r="K11" s="22"/>
      <c r="L11" s="22">
        <v>625476.6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1" t="s">
        <v>46</v>
      </c>
      <c r="B12" s="105" t="s">
        <v>144</v>
      </c>
      <c r="C12" s="23" t="s">
        <v>145</v>
      </c>
      <c r="D12" s="23" t="s">
        <v>64</v>
      </c>
      <c r="E12" s="23" t="s">
        <v>65</v>
      </c>
      <c r="F12" s="23" t="s">
        <v>150</v>
      </c>
      <c r="G12" s="23" t="s">
        <v>151</v>
      </c>
      <c r="H12" s="22">
        <v>57068.25</v>
      </c>
      <c r="I12" s="22">
        <v>57068.25</v>
      </c>
      <c r="J12" s="22">
        <v>14267.06</v>
      </c>
      <c r="K12" s="22"/>
      <c r="L12" s="22">
        <v>42801.19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1" t="s">
        <v>46</v>
      </c>
      <c r="B13" s="105" t="s">
        <v>152</v>
      </c>
      <c r="C13" s="23" t="s">
        <v>153</v>
      </c>
      <c r="D13" s="23" t="s">
        <v>74</v>
      </c>
      <c r="E13" s="23" t="s">
        <v>75</v>
      </c>
      <c r="F13" s="23" t="s">
        <v>154</v>
      </c>
      <c r="G13" s="23" t="s">
        <v>155</v>
      </c>
      <c r="H13" s="22">
        <v>265209.76</v>
      </c>
      <c r="I13" s="22">
        <v>265209.76</v>
      </c>
      <c r="J13" s="22">
        <v>66302.44</v>
      </c>
      <c r="K13" s="22"/>
      <c r="L13" s="22">
        <v>198907.32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1" t="s">
        <v>46</v>
      </c>
      <c r="B14" s="105" t="s">
        <v>152</v>
      </c>
      <c r="C14" s="23" t="s">
        <v>153</v>
      </c>
      <c r="D14" s="23" t="s">
        <v>78</v>
      </c>
      <c r="E14" s="23" t="s">
        <v>77</v>
      </c>
      <c r="F14" s="23" t="s">
        <v>156</v>
      </c>
      <c r="G14" s="23" t="s">
        <v>157</v>
      </c>
      <c r="H14" s="22">
        <v>2566.08</v>
      </c>
      <c r="I14" s="22">
        <v>2566.08</v>
      </c>
      <c r="J14" s="22">
        <v>641.52</v>
      </c>
      <c r="K14" s="22"/>
      <c r="L14" s="22">
        <v>1924.56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1" t="s">
        <v>46</v>
      </c>
      <c r="B15" s="105" t="s">
        <v>152</v>
      </c>
      <c r="C15" s="23" t="s">
        <v>153</v>
      </c>
      <c r="D15" s="23" t="s">
        <v>83</v>
      </c>
      <c r="E15" s="23" t="s">
        <v>84</v>
      </c>
      <c r="F15" s="23" t="s">
        <v>158</v>
      </c>
      <c r="G15" s="23" t="s">
        <v>159</v>
      </c>
      <c r="H15" s="22">
        <v>179016.59</v>
      </c>
      <c r="I15" s="22">
        <v>179016.59</v>
      </c>
      <c r="J15" s="22">
        <v>44754.15</v>
      </c>
      <c r="K15" s="22"/>
      <c r="L15" s="22">
        <v>134262.44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1" t="s">
        <v>46</v>
      </c>
      <c r="B16" s="105" t="s">
        <v>152</v>
      </c>
      <c r="C16" s="23" t="s">
        <v>153</v>
      </c>
      <c r="D16" s="23" t="s">
        <v>85</v>
      </c>
      <c r="E16" s="23" t="s">
        <v>86</v>
      </c>
      <c r="F16" s="23" t="s">
        <v>160</v>
      </c>
      <c r="G16" s="23" t="s">
        <v>161</v>
      </c>
      <c r="H16" s="22">
        <v>97963.58</v>
      </c>
      <c r="I16" s="22">
        <v>97963.58</v>
      </c>
      <c r="J16" s="22">
        <v>24490.9</v>
      </c>
      <c r="K16" s="22"/>
      <c r="L16" s="22">
        <v>73472.68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1" t="s">
        <v>46</v>
      </c>
      <c r="B17" s="105" t="s">
        <v>152</v>
      </c>
      <c r="C17" s="23" t="s">
        <v>153</v>
      </c>
      <c r="D17" s="23" t="s">
        <v>87</v>
      </c>
      <c r="E17" s="23" t="s">
        <v>88</v>
      </c>
      <c r="F17" s="23" t="s">
        <v>156</v>
      </c>
      <c r="G17" s="23" t="s">
        <v>157</v>
      </c>
      <c r="H17" s="22">
        <v>6240</v>
      </c>
      <c r="I17" s="22">
        <v>6240</v>
      </c>
      <c r="J17" s="22">
        <v>6240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1" t="s">
        <v>46</v>
      </c>
      <c r="B18" s="105" t="s">
        <v>162</v>
      </c>
      <c r="C18" s="23" t="s">
        <v>94</v>
      </c>
      <c r="D18" s="23" t="s">
        <v>93</v>
      </c>
      <c r="E18" s="23" t="s">
        <v>94</v>
      </c>
      <c r="F18" s="23" t="s">
        <v>163</v>
      </c>
      <c r="G18" s="23" t="s">
        <v>94</v>
      </c>
      <c r="H18" s="22">
        <v>199572.85</v>
      </c>
      <c r="I18" s="22">
        <v>199572.85</v>
      </c>
      <c r="J18" s="22">
        <v>49893.21</v>
      </c>
      <c r="K18" s="22"/>
      <c r="L18" s="22">
        <v>149679.64</v>
      </c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1" t="s">
        <v>46</v>
      </c>
      <c r="B19" s="105" t="s">
        <v>164</v>
      </c>
      <c r="C19" s="23" t="s">
        <v>165</v>
      </c>
      <c r="D19" s="23" t="s">
        <v>64</v>
      </c>
      <c r="E19" s="23" t="s">
        <v>65</v>
      </c>
      <c r="F19" s="23" t="s">
        <v>166</v>
      </c>
      <c r="G19" s="23" t="s">
        <v>167</v>
      </c>
      <c r="H19" s="22">
        <v>61083.9</v>
      </c>
      <c r="I19" s="22">
        <v>61083.9</v>
      </c>
      <c r="J19" s="22"/>
      <c r="K19" s="22"/>
      <c r="L19" s="22">
        <v>61083.9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1" t="s">
        <v>46</v>
      </c>
      <c r="B20" s="105" t="s">
        <v>168</v>
      </c>
      <c r="C20" s="23" t="s">
        <v>124</v>
      </c>
      <c r="D20" s="23" t="s">
        <v>64</v>
      </c>
      <c r="E20" s="23" t="s">
        <v>65</v>
      </c>
      <c r="F20" s="23" t="s">
        <v>169</v>
      </c>
      <c r="G20" s="23" t="s">
        <v>124</v>
      </c>
      <c r="H20" s="22">
        <v>4000</v>
      </c>
      <c r="I20" s="22">
        <v>4000</v>
      </c>
      <c r="J20" s="22">
        <v>1000</v>
      </c>
      <c r="K20" s="22"/>
      <c r="L20" s="22">
        <v>3000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1" t="s">
        <v>46</v>
      </c>
      <c r="B21" s="105" t="s">
        <v>170</v>
      </c>
      <c r="C21" s="23" t="s">
        <v>171</v>
      </c>
      <c r="D21" s="23" t="s">
        <v>64</v>
      </c>
      <c r="E21" s="23" t="s">
        <v>65</v>
      </c>
      <c r="F21" s="23" t="s">
        <v>172</v>
      </c>
      <c r="G21" s="23" t="s">
        <v>173</v>
      </c>
      <c r="H21" s="22">
        <v>134820</v>
      </c>
      <c r="I21" s="22">
        <v>134820</v>
      </c>
      <c r="J21" s="22">
        <v>33705</v>
      </c>
      <c r="K21" s="22"/>
      <c r="L21" s="22">
        <v>101115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1" t="s">
        <v>46</v>
      </c>
      <c r="B22" s="105" t="s">
        <v>174</v>
      </c>
      <c r="C22" s="23" t="s">
        <v>175</v>
      </c>
      <c r="D22" s="23" t="s">
        <v>64</v>
      </c>
      <c r="E22" s="23" t="s">
        <v>65</v>
      </c>
      <c r="F22" s="23" t="s">
        <v>176</v>
      </c>
      <c r="G22" s="23" t="s">
        <v>175</v>
      </c>
      <c r="H22" s="22">
        <v>36392.42</v>
      </c>
      <c r="I22" s="22">
        <v>36392.42</v>
      </c>
      <c r="J22" s="22">
        <v>9098.11</v>
      </c>
      <c r="K22" s="22"/>
      <c r="L22" s="22">
        <v>27294.31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1" t="s">
        <v>46</v>
      </c>
      <c r="B23" s="105" t="s">
        <v>177</v>
      </c>
      <c r="C23" s="23" t="s">
        <v>178</v>
      </c>
      <c r="D23" s="23" t="s">
        <v>64</v>
      </c>
      <c r="E23" s="23" t="s">
        <v>65</v>
      </c>
      <c r="F23" s="23" t="s">
        <v>179</v>
      </c>
      <c r="G23" s="23" t="s">
        <v>180</v>
      </c>
      <c r="H23" s="22">
        <v>76644.87</v>
      </c>
      <c r="I23" s="22">
        <v>76644.87</v>
      </c>
      <c r="J23" s="22">
        <v>19161.22</v>
      </c>
      <c r="K23" s="22"/>
      <c r="L23" s="22">
        <v>57483.65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1" t="s">
        <v>46</v>
      </c>
      <c r="B24" s="105" t="s">
        <v>177</v>
      </c>
      <c r="C24" s="23" t="s">
        <v>178</v>
      </c>
      <c r="D24" s="23" t="s">
        <v>64</v>
      </c>
      <c r="E24" s="23" t="s">
        <v>65</v>
      </c>
      <c r="F24" s="23" t="s">
        <v>181</v>
      </c>
      <c r="G24" s="23" t="s">
        <v>182</v>
      </c>
      <c r="H24" s="22">
        <v>36392.42</v>
      </c>
      <c r="I24" s="22">
        <v>36392.42</v>
      </c>
      <c r="J24" s="22">
        <v>9098.11</v>
      </c>
      <c r="K24" s="22"/>
      <c r="L24" s="22">
        <v>27294.31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1" t="s">
        <v>46</v>
      </c>
      <c r="B25" s="105" t="s">
        <v>177</v>
      </c>
      <c r="C25" s="23" t="s">
        <v>178</v>
      </c>
      <c r="D25" s="23" t="s">
        <v>64</v>
      </c>
      <c r="E25" s="23" t="s">
        <v>65</v>
      </c>
      <c r="F25" s="23" t="s">
        <v>172</v>
      </c>
      <c r="G25" s="23" t="s">
        <v>173</v>
      </c>
      <c r="H25" s="22">
        <v>12840</v>
      </c>
      <c r="I25" s="22">
        <v>12840</v>
      </c>
      <c r="J25" s="22">
        <v>3210</v>
      </c>
      <c r="K25" s="22"/>
      <c r="L25" s="22">
        <v>9630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1" t="s">
        <v>46</v>
      </c>
      <c r="B26" s="105" t="s">
        <v>177</v>
      </c>
      <c r="C26" s="23" t="s">
        <v>178</v>
      </c>
      <c r="D26" s="23" t="s">
        <v>64</v>
      </c>
      <c r="E26" s="23" t="s">
        <v>65</v>
      </c>
      <c r="F26" s="23" t="s">
        <v>183</v>
      </c>
      <c r="G26" s="23" t="s">
        <v>184</v>
      </c>
      <c r="H26" s="22">
        <v>7200</v>
      </c>
      <c r="I26" s="22">
        <v>7200</v>
      </c>
      <c r="J26" s="22">
        <v>1800</v>
      </c>
      <c r="K26" s="22"/>
      <c r="L26" s="22">
        <v>5400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1" t="s">
        <v>46</v>
      </c>
      <c r="B27" s="105" t="s">
        <v>177</v>
      </c>
      <c r="C27" s="23" t="s">
        <v>178</v>
      </c>
      <c r="D27" s="23" t="s">
        <v>70</v>
      </c>
      <c r="E27" s="23" t="s">
        <v>71</v>
      </c>
      <c r="F27" s="23" t="s">
        <v>183</v>
      </c>
      <c r="G27" s="23" t="s">
        <v>184</v>
      </c>
      <c r="H27" s="22">
        <v>2160</v>
      </c>
      <c r="I27" s="22">
        <v>2160</v>
      </c>
      <c r="J27" s="22">
        <v>540</v>
      </c>
      <c r="K27" s="22"/>
      <c r="L27" s="22">
        <v>1620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1" t="s">
        <v>46</v>
      </c>
      <c r="B28" s="105" t="s">
        <v>185</v>
      </c>
      <c r="C28" s="23" t="s">
        <v>186</v>
      </c>
      <c r="D28" s="23" t="s">
        <v>64</v>
      </c>
      <c r="E28" s="23" t="s">
        <v>65</v>
      </c>
      <c r="F28" s="23" t="s">
        <v>150</v>
      </c>
      <c r="G28" s="23" t="s">
        <v>151</v>
      </c>
      <c r="H28" s="22">
        <v>393246</v>
      </c>
      <c r="I28" s="22">
        <v>393246</v>
      </c>
      <c r="J28" s="22">
        <v>98311.5</v>
      </c>
      <c r="K28" s="22"/>
      <c r="L28" s="22">
        <v>294934.5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18.75" customHeight="1" spans="1:23">
      <c r="A29" s="30" t="s">
        <v>95</v>
      </c>
      <c r="B29" s="31"/>
      <c r="C29" s="31"/>
      <c r="D29" s="31"/>
      <c r="E29" s="31"/>
      <c r="F29" s="31"/>
      <c r="G29" s="32"/>
      <c r="H29" s="22">
        <v>3037204.52</v>
      </c>
      <c r="I29" s="22">
        <v>3037204.52</v>
      </c>
      <c r="J29" s="22">
        <v>748710.17</v>
      </c>
      <c r="K29" s="22"/>
      <c r="L29" s="22">
        <v>2288494.35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</sheetData>
  <mergeCells count="30">
    <mergeCell ref="A2:W2"/>
    <mergeCell ref="A3:G3"/>
    <mergeCell ref="H4:W4"/>
    <mergeCell ref="I5:M5"/>
    <mergeCell ref="N5:P5"/>
    <mergeCell ref="R5:W5"/>
    <mergeCell ref="A29:G2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7"/>
  <sheetViews>
    <sheetView showZeros="0" tabSelected="1" topLeftCell="A9" workbookViewId="0">
      <selection activeCell="G22" sqref="G22"/>
    </sheetView>
  </sheetViews>
  <sheetFormatPr defaultColWidth="9.13888888888889" defaultRowHeight="14.25" customHeight="1"/>
  <cols>
    <col min="1" max="1" width="13.5" customWidth="1"/>
    <col min="2" max="2" width="18.8796296296296" customWidth="1"/>
    <col min="3" max="3" width="21" customWidth="1"/>
    <col min="4" max="4" width="25.25" customWidth="1"/>
    <col min="5" max="5" width="14.25" customWidth="1"/>
    <col min="6" max="6" width="16.6296296296296" customWidth="1"/>
    <col min="7" max="7" width="13.3796296296296" customWidth="1"/>
    <col min="8" max="8" width="16.75" customWidth="1"/>
    <col min="9" max="16" width="14.1759259259259" customWidth="1"/>
    <col min="17" max="17" width="13.6018518518519" customWidth="1"/>
    <col min="18" max="23" width="15.1759259259259" customWidth="1"/>
  </cols>
  <sheetData>
    <row r="1" ht="13.5" customHeight="1" spans="5:23">
      <c r="E1" s="1"/>
      <c r="F1" s="1"/>
      <c r="G1" s="1"/>
      <c r="H1" s="1"/>
      <c r="U1" s="109"/>
      <c r="W1" s="52" t="s">
        <v>187</v>
      </c>
    </row>
    <row r="2" ht="27.75" customHeight="1" spans="1:23">
      <c r="A2" s="27" t="s">
        <v>188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27" customHeight="1" spans="1:23">
      <c r="A3" s="4" t="str">
        <f t="shared" ref="A3:B3" si="0">"单位名称："&amp;"云南省关心下一代工作委员会办公室"</f>
        <v>单位名称：云南省关心下一代工作委员会办公室</v>
      </c>
      <c r="B3" s="104" t="str">
        <f t="shared" si="0"/>
        <v>单位名称：云南省关心下一代工作委员会办公室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09"/>
      <c r="W3" s="100" t="s">
        <v>120</v>
      </c>
    </row>
    <row r="4" ht="21.75" customHeight="1" spans="1:23">
      <c r="A4" s="8" t="s">
        <v>189</v>
      </c>
      <c r="B4" s="8" t="s">
        <v>130</v>
      </c>
      <c r="C4" s="8" t="s">
        <v>131</v>
      </c>
      <c r="D4" s="8" t="s">
        <v>190</v>
      </c>
      <c r="E4" s="9" t="s">
        <v>132</v>
      </c>
      <c r="F4" s="9" t="s">
        <v>133</v>
      </c>
      <c r="G4" s="9" t="s">
        <v>134</v>
      </c>
      <c r="H4" s="9" t="s">
        <v>135</v>
      </c>
      <c r="I4" s="59" t="s">
        <v>31</v>
      </c>
      <c r="J4" s="59" t="s">
        <v>191</v>
      </c>
      <c r="K4" s="59"/>
      <c r="L4" s="59"/>
      <c r="M4" s="59"/>
      <c r="N4" s="106" t="s">
        <v>137</v>
      </c>
      <c r="O4" s="106"/>
      <c r="P4" s="106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59"/>
      <c r="J5" s="44" t="s">
        <v>34</v>
      </c>
      <c r="K5" s="44"/>
      <c r="L5" s="44" t="s">
        <v>35</v>
      </c>
      <c r="M5" s="44" t="s">
        <v>36</v>
      </c>
      <c r="N5" s="107" t="s">
        <v>34</v>
      </c>
      <c r="O5" s="107" t="s">
        <v>35</v>
      </c>
      <c r="P5" s="107" t="s">
        <v>36</v>
      </c>
      <c r="Q5" s="14"/>
      <c r="R5" s="9" t="s">
        <v>33</v>
      </c>
      <c r="S5" s="9" t="s">
        <v>44</v>
      </c>
      <c r="T5" s="9" t="s">
        <v>143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59"/>
      <c r="J6" s="44" t="s">
        <v>33</v>
      </c>
      <c r="K6" s="44" t="s">
        <v>192</v>
      </c>
      <c r="L6" s="44"/>
      <c r="M6" s="44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23"/>
      <c r="B8" s="105"/>
      <c r="C8" s="23" t="s">
        <v>193</v>
      </c>
      <c r="D8" s="23"/>
      <c r="E8" s="23"/>
      <c r="F8" s="23"/>
      <c r="G8" s="23"/>
      <c r="H8" s="23"/>
      <c r="I8" s="108">
        <v>3200000</v>
      </c>
      <c r="J8" s="108">
        <v>3200000</v>
      </c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88"/>
      <c r="V8" s="108"/>
      <c r="W8" s="108"/>
    </row>
    <row r="9" ht="32.9" customHeight="1" spans="1:23">
      <c r="A9" s="23" t="s">
        <v>194</v>
      </c>
      <c r="B9" s="105" t="s">
        <v>195</v>
      </c>
      <c r="C9" s="23" t="s">
        <v>193</v>
      </c>
      <c r="D9" s="23" t="s">
        <v>46</v>
      </c>
      <c r="E9" s="23" t="s">
        <v>72</v>
      </c>
      <c r="F9" s="23" t="s">
        <v>73</v>
      </c>
      <c r="G9" s="23" t="s">
        <v>196</v>
      </c>
      <c r="H9" s="23" t="s">
        <v>197</v>
      </c>
      <c r="I9" s="108">
        <v>1485375</v>
      </c>
      <c r="J9" s="108">
        <v>1485375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88"/>
      <c r="V9" s="108"/>
      <c r="W9" s="108"/>
    </row>
    <row r="10" ht="32.9" customHeight="1" spans="1:23">
      <c r="A10" s="23" t="s">
        <v>194</v>
      </c>
      <c r="B10" s="105" t="s">
        <v>195</v>
      </c>
      <c r="C10" s="23" t="s">
        <v>193</v>
      </c>
      <c r="D10" s="23" t="s">
        <v>46</v>
      </c>
      <c r="E10" s="23" t="s">
        <v>72</v>
      </c>
      <c r="F10" s="23" t="s">
        <v>73</v>
      </c>
      <c r="G10" s="23" t="s">
        <v>198</v>
      </c>
      <c r="H10" s="23" t="s">
        <v>199</v>
      </c>
      <c r="I10" s="108">
        <v>126000</v>
      </c>
      <c r="J10" s="108">
        <v>126000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88"/>
      <c r="V10" s="108"/>
      <c r="W10" s="108"/>
    </row>
    <row r="11" ht="32.9" customHeight="1" spans="1:23">
      <c r="A11" s="23" t="s">
        <v>194</v>
      </c>
      <c r="B11" s="105" t="s">
        <v>195</v>
      </c>
      <c r="C11" s="23" t="s">
        <v>193</v>
      </c>
      <c r="D11" s="23" t="s">
        <v>46</v>
      </c>
      <c r="E11" s="23" t="s">
        <v>72</v>
      </c>
      <c r="F11" s="23" t="s">
        <v>73</v>
      </c>
      <c r="G11" s="23" t="s">
        <v>200</v>
      </c>
      <c r="H11" s="23" t="s">
        <v>201</v>
      </c>
      <c r="I11" s="108">
        <v>622000</v>
      </c>
      <c r="J11" s="108">
        <v>622000</v>
      </c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88"/>
      <c r="V11" s="108"/>
      <c r="W11" s="108"/>
    </row>
    <row r="12" ht="32.9" customHeight="1" spans="1:23">
      <c r="A12" s="23" t="s">
        <v>194</v>
      </c>
      <c r="B12" s="105" t="s">
        <v>195</v>
      </c>
      <c r="C12" s="23" t="s">
        <v>193</v>
      </c>
      <c r="D12" s="23" t="s">
        <v>46</v>
      </c>
      <c r="E12" s="23" t="s">
        <v>72</v>
      </c>
      <c r="F12" s="23" t="s">
        <v>73</v>
      </c>
      <c r="G12" s="23" t="s">
        <v>202</v>
      </c>
      <c r="H12" s="23" t="s">
        <v>203</v>
      </c>
      <c r="I12" s="108">
        <v>518925</v>
      </c>
      <c r="J12" s="108">
        <v>518925</v>
      </c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88"/>
      <c r="V12" s="108"/>
      <c r="W12" s="108"/>
    </row>
    <row r="13" ht="32.9" customHeight="1" spans="1:23">
      <c r="A13" s="23" t="s">
        <v>194</v>
      </c>
      <c r="B13" s="105" t="s">
        <v>195</v>
      </c>
      <c r="C13" s="23" t="s">
        <v>193</v>
      </c>
      <c r="D13" s="23" t="s">
        <v>46</v>
      </c>
      <c r="E13" s="23" t="s">
        <v>72</v>
      </c>
      <c r="F13" s="23" t="s">
        <v>73</v>
      </c>
      <c r="G13" s="23" t="s">
        <v>204</v>
      </c>
      <c r="H13" s="23" t="s">
        <v>205</v>
      </c>
      <c r="I13" s="108">
        <v>257700</v>
      </c>
      <c r="J13" s="108">
        <v>257700</v>
      </c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88"/>
      <c r="V13" s="108"/>
      <c r="W13" s="108"/>
    </row>
    <row r="14" ht="32.9" customHeight="1" spans="1:23">
      <c r="A14" s="23" t="s">
        <v>194</v>
      </c>
      <c r="B14" s="105" t="s">
        <v>195</v>
      </c>
      <c r="C14" s="23" t="s">
        <v>193</v>
      </c>
      <c r="D14" s="23" t="s">
        <v>46</v>
      </c>
      <c r="E14" s="23" t="s">
        <v>72</v>
      </c>
      <c r="F14" s="23" t="s">
        <v>73</v>
      </c>
      <c r="G14" s="23" t="s">
        <v>183</v>
      </c>
      <c r="H14" s="23" t="s">
        <v>184</v>
      </c>
      <c r="I14" s="108">
        <v>190000</v>
      </c>
      <c r="J14" s="108">
        <v>190000</v>
      </c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88"/>
      <c r="V14" s="108"/>
      <c r="W14" s="108"/>
    </row>
    <row r="15" ht="32.9" customHeight="1" spans="1:23">
      <c r="A15" s="23"/>
      <c r="B15" s="23"/>
      <c r="C15" s="23" t="s">
        <v>206</v>
      </c>
      <c r="D15" s="23"/>
      <c r="E15" s="23"/>
      <c r="F15" s="23"/>
      <c r="G15" s="23"/>
      <c r="H15" s="23"/>
      <c r="I15" s="108">
        <v>82800</v>
      </c>
      <c r="J15" s="108">
        <v>82800</v>
      </c>
      <c r="K15" s="108">
        <v>82800</v>
      </c>
      <c r="L15" s="108"/>
      <c r="M15" s="108"/>
      <c r="N15" s="108"/>
      <c r="O15" s="108"/>
      <c r="P15" s="108"/>
      <c r="Q15" s="108"/>
      <c r="R15" s="108"/>
      <c r="S15" s="108"/>
      <c r="T15" s="108"/>
      <c r="U15" s="88"/>
      <c r="V15" s="108"/>
      <c r="W15" s="108"/>
    </row>
    <row r="16" ht="32.9" customHeight="1" spans="1:23">
      <c r="A16" s="23" t="s">
        <v>207</v>
      </c>
      <c r="B16" s="105" t="s">
        <v>208</v>
      </c>
      <c r="C16" s="23" t="s">
        <v>206</v>
      </c>
      <c r="D16" s="23" t="s">
        <v>46</v>
      </c>
      <c r="E16" s="23" t="s">
        <v>72</v>
      </c>
      <c r="F16" s="23" t="s">
        <v>73</v>
      </c>
      <c r="G16" s="23" t="s">
        <v>209</v>
      </c>
      <c r="H16" s="23" t="s">
        <v>210</v>
      </c>
      <c r="I16" s="108">
        <v>82800</v>
      </c>
      <c r="J16" s="108">
        <v>82800</v>
      </c>
      <c r="K16" s="108">
        <v>82800</v>
      </c>
      <c r="L16" s="108"/>
      <c r="M16" s="108"/>
      <c r="N16" s="108"/>
      <c r="O16" s="108"/>
      <c r="P16" s="108"/>
      <c r="Q16" s="108"/>
      <c r="R16" s="108"/>
      <c r="S16" s="108"/>
      <c r="T16" s="108"/>
      <c r="U16" s="88"/>
      <c r="V16" s="108"/>
      <c r="W16" s="108"/>
    </row>
    <row r="17" ht="18.75" customHeight="1" spans="1:23">
      <c r="A17" s="30" t="s">
        <v>95</v>
      </c>
      <c r="B17" s="31"/>
      <c r="C17" s="31"/>
      <c r="D17" s="31"/>
      <c r="E17" s="31"/>
      <c r="F17" s="31"/>
      <c r="G17" s="31"/>
      <c r="H17" s="32"/>
      <c r="I17" s="108">
        <v>3282800</v>
      </c>
      <c r="J17" s="108">
        <v>3282800</v>
      </c>
      <c r="K17" s="108">
        <v>82800</v>
      </c>
      <c r="L17" s="108"/>
      <c r="M17" s="108"/>
      <c r="N17" s="108"/>
      <c r="O17" s="108"/>
      <c r="P17" s="108"/>
      <c r="Q17" s="108"/>
      <c r="R17" s="108"/>
      <c r="S17" s="108"/>
      <c r="T17" s="108"/>
      <c r="U17" s="88"/>
      <c r="V17" s="108"/>
      <c r="W17" s="108"/>
    </row>
  </sheetData>
  <mergeCells count="28">
    <mergeCell ref="A2:W2"/>
    <mergeCell ref="A3:I3"/>
    <mergeCell ref="J4:M4"/>
    <mergeCell ref="N4:P4"/>
    <mergeCell ref="R4:W4"/>
    <mergeCell ref="J5:K5"/>
    <mergeCell ref="A17:H1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9"/>
  <sheetViews>
    <sheetView showZeros="0" topLeftCell="A13" workbookViewId="0">
      <selection activeCell="A3" sqref="A3:H3"/>
    </sheetView>
  </sheetViews>
  <sheetFormatPr defaultColWidth="9.13888888888889" defaultRowHeight="12" customHeight="1"/>
  <cols>
    <col min="1" max="1" width="30.25" customWidth="1"/>
    <col min="2" max="2" width="46.25" customWidth="1"/>
    <col min="3" max="3" width="14.3796296296296" customWidth="1"/>
    <col min="4" max="4" width="17.25" customWidth="1"/>
    <col min="5" max="5" width="21.75" customWidth="1"/>
    <col min="6" max="6" width="11.2777777777778" customWidth="1"/>
    <col min="7" max="7" width="10.3148148148148" customWidth="1"/>
    <col min="8" max="8" width="9.31481481481481" customWidth="1"/>
    <col min="9" max="9" width="13.4259259259259" customWidth="1"/>
    <col min="10" max="10" width="27.4537037037037" customWidth="1"/>
  </cols>
  <sheetData>
    <row r="1" customHeight="1" spans="10:10">
      <c r="J1" s="51" t="s">
        <v>211</v>
      </c>
    </row>
    <row r="2" ht="28.5" customHeight="1" spans="1:10">
      <c r="A2" s="42" t="s">
        <v>212</v>
      </c>
      <c r="B2" s="27"/>
      <c r="C2" s="27"/>
      <c r="D2" s="27"/>
      <c r="E2" s="27"/>
      <c r="F2" s="43"/>
      <c r="G2" s="27"/>
      <c r="H2" s="43"/>
      <c r="I2" s="43"/>
      <c r="J2" s="27"/>
    </row>
    <row r="3" ht="24" customHeight="1" spans="1:1">
      <c r="A3" s="4" t="str">
        <f>"单位名称："&amp;"云南省关心下一代工作委员会办公室"</f>
        <v>单位名称：云南省关心下一代工作委员会办公室</v>
      </c>
    </row>
    <row r="4" ht="18" customHeight="1" spans="1:10">
      <c r="A4" s="44" t="s">
        <v>213</v>
      </c>
      <c r="B4" s="44" t="s">
        <v>214</v>
      </c>
      <c r="C4" s="44" t="s">
        <v>215</v>
      </c>
      <c r="D4" s="44" t="s">
        <v>216</v>
      </c>
      <c r="E4" s="44" t="s">
        <v>217</v>
      </c>
      <c r="F4" s="45" t="s">
        <v>218</v>
      </c>
      <c r="G4" s="44" t="s">
        <v>219</v>
      </c>
      <c r="H4" s="45" t="s">
        <v>220</v>
      </c>
      <c r="I4" s="45" t="s">
        <v>221</v>
      </c>
      <c r="J4" s="44" t="s">
        <v>222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18" customHeight="1" spans="1:10">
      <c r="A6" s="46" t="s">
        <v>46</v>
      </c>
      <c r="B6" s="47"/>
      <c r="C6" s="47"/>
      <c r="D6" s="47"/>
      <c r="E6" s="48"/>
      <c r="F6" s="49"/>
      <c r="G6" s="48"/>
      <c r="H6" s="49"/>
      <c r="I6" s="49"/>
      <c r="J6" s="48"/>
    </row>
    <row r="7" ht="33.75" customHeight="1" spans="1:10">
      <c r="A7" s="103" t="s">
        <v>193</v>
      </c>
      <c r="B7" s="50" t="s">
        <v>223</v>
      </c>
      <c r="C7" s="50" t="s">
        <v>224</v>
      </c>
      <c r="D7" s="50" t="s">
        <v>225</v>
      </c>
      <c r="E7" s="46" t="s">
        <v>226</v>
      </c>
      <c r="F7" s="50" t="s">
        <v>227</v>
      </c>
      <c r="G7" s="46" t="s">
        <v>116</v>
      </c>
      <c r="H7" s="50" t="s">
        <v>228</v>
      </c>
      <c r="I7" s="50" t="s">
        <v>229</v>
      </c>
      <c r="J7" s="46" t="s">
        <v>230</v>
      </c>
    </row>
    <row r="8" ht="33.75" customHeight="1" spans="1:10">
      <c r="A8" s="103" t="s">
        <v>193</v>
      </c>
      <c r="B8" s="50" t="s">
        <v>231</v>
      </c>
      <c r="C8" s="50" t="s">
        <v>224</v>
      </c>
      <c r="D8" s="50" t="s">
        <v>225</v>
      </c>
      <c r="E8" s="46" t="s">
        <v>232</v>
      </c>
      <c r="F8" s="50" t="s">
        <v>233</v>
      </c>
      <c r="G8" s="46" t="s">
        <v>234</v>
      </c>
      <c r="H8" s="50" t="s">
        <v>228</v>
      </c>
      <c r="I8" s="50" t="s">
        <v>229</v>
      </c>
      <c r="J8" s="46" t="s">
        <v>235</v>
      </c>
    </row>
    <row r="9" ht="33.75" customHeight="1" spans="1:10">
      <c r="A9" s="103" t="s">
        <v>193</v>
      </c>
      <c r="B9" s="50" t="s">
        <v>231</v>
      </c>
      <c r="C9" s="50" t="s">
        <v>224</v>
      </c>
      <c r="D9" s="50" t="s">
        <v>225</v>
      </c>
      <c r="E9" s="46" t="s">
        <v>236</v>
      </c>
      <c r="F9" s="50" t="s">
        <v>227</v>
      </c>
      <c r="G9" s="46" t="s">
        <v>79</v>
      </c>
      <c r="H9" s="50" t="s">
        <v>237</v>
      </c>
      <c r="I9" s="50" t="s">
        <v>229</v>
      </c>
      <c r="J9" s="46" t="s">
        <v>238</v>
      </c>
    </row>
    <row r="10" ht="33.75" customHeight="1" spans="1:10">
      <c r="A10" s="103" t="s">
        <v>193</v>
      </c>
      <c r="B10" s="50" t="s">
        <v>231</v>
      </c>
      <c r="C10" s="50" t="s">
        <v>224</v>
      </c>
      <c r="D10" s="50" t="s">
        <v>225</v>
      </c>
      <c r="E10" s="46" t="s">
        <v>239</v>
      </c>
      <c r="F10" s="50" t="s">
        <v>233</v>
      </c>
      <c r="G10" s="46" t="s">
        <v>234</v>
      </c>
      <c r="H10" s="50" t="s">
        <v>240</v>
      </c>
      <c r="I10" s="50" t="s">
        <v>229</v>
      </c>
      <c r="J10" s="46" t="s">
        <v>239</v>
      </c>
    </row>
    <row r="11" ht="33.75" customHeight="1" spans="1:10">
      <c r="A11" s="103" t="s">
        <v>193</v>
      </c>
      <c r="B11" s="50" t="s">
        <v>231</v>
      </c>
      <c r="C11" s="50" t="s">
        <v>224</v>
      </c>
      <c r="D11" s="50" t="s">
        <v>225</v>
      </c>
      <c r="E11" s="46" t="s">
        <v>241</v>
      </c>
      <c r="F11" s="50" t="s">
        <v>233</v>
      </c>
      <c r="G11" s="46" t="s">
        <v>117</v>
      </c>
      <c r="H11" s="50" t="s">
        <v>242</v>
      </c>
      <c r="I11" s="50" t="s">
        <v>229</v>
      </c>
      <c r="J11" s="46" t="s">
        <v>241</v>
      </c>
    </row>
    <row r="12" ht="33.75" customHeight="1" spans="1:10">
      <c r="A12" s="103" t="s">
        <v>193</v>
      </c>
      <c r="B12" s="50" t="s">
        <v>231</v>
      </c>
      <c r="C12" s="50" t="s">
        <v>224</v>
      </c>
      <c r="D12" s="50" t="s">
        <v>225</v>
      </c>
      <c r="E12" s="46" t="s">
        <v>243</v>
      </c>
      <c r="F12" s="50" t="s">
        <v>233</v>
      </c>
      <c r="G12" s="46" t="s">
        <v>244</v>
      </c>
      <c r="H12" s="50" t="s">
        <v>245</v>
      </c>
      <c r="I12" s="50" t="s">
        <v>229</v>
      </c>
      <c r="J12" s="46" t="s">
        <v>243</v>
      </c>
    </row>
    <row r="13" ht="52" customHeight="1" spans="1:10">
      <c r="A13" s="103" t="s">
        <v>193</v>
      </c>
      <c r="B13" s="50" t="s">
        <v>231</v>
      </c>
      <c r="C13" s="50" t="s">
        <v>224</v>
      </c>
      <c r="D13" s="50" t="s">
        <v>246</v>
      </c>
      <c r="E13" s="46" t="s">
        <v>247</v>
      </c>
      <c r="F13" s="50" t="s">
        <v>227</v>
      </c>
      <c r="G13" s="46" t="s">
        <v>248</v>
      </c>
      <c r="H13" s="50" t="s">
        <v>249</v>
      </c>
      <c r="I13" s="50" t="s">
        <v>229</v>
      </c>
      <c r="J13" s="46" t="s">
        <v>250</v>
      </c>
    </row>
    <row r="14" ht="42" customHeight="1" spans="1:10">
      <c r="A14" s="103" t="s">
        <v>193</v>
      </c>
      <c r="B14" s="50" t="s">
        <v>231</v>
      </c>
      <c r="C14" s="50" t="s">
        <v>224</v>
      </c>
      <c r="D14" s="50" t="s">
        <v>246</v>
      </c>
      <c r="E14" s="46" t="s">
        <v>251</v>
      </c>
      <c r="F14" s="50" t="s">
        <v>227</v>
      </c>
      <c r="G14" s="46" t="s">
        <v>248</v>
      </c>
      <c r="H14" s="50" t="s">
        <v>249</v>
      </c>
      <c r="I14" s="50" t="s">
        <v>229</v>
      </c>
      <c r="J14" s="46" t="s">
        <v>252</v>
      </c>
    </row>
    <row r="15" ht="33.75" customHeight="1" spans="1:10">
      <c r="A15" s="103" t="s">
        <v>193</v>
      </c>
      <c r="B15" s="50" t="s">
        <v>231</v>
      </c>
      <c r="C15" s="50" t="s">
        <v>253</v>
      </c>
      <c r="D15" s="50" t="s">
        <v>254</v>
      </c>
      <c r="E15" s="46" t="s">
        <v>255</v>
      </c>
      <c r="F15" s="50" t="s">
        <v>227</v>
      </c>
      <c r="G15" s="46" t="s">
        <v>114</v>
      </c>
      <c r="H15" s="50" t="s">
        <v>256</v>
      </c>
      <c r="I15" s="50" t="s">
        <v>229</v>
      </c>
      <c r="J15" s="46" t="s">
        <v>257</v>
      </c>
    </row>
    <row r="16" ht="33.75" customHeight="1" spans="1:10">
      <c r="A16" s="103" t="s">
        <v>193</v>
      </c>
      <c r="B16" s="50" t="s">
        <v>231</v>
      </c>
      <c r="C16" s="50" t="s">
        <v>258</v>
      </c>
      <c r="D16" s="50" t="s">
        <v>259</v>
      </c>
      <c r="E16" s="46" t="s">
        <v>260</v>
      </c>
      <c r="F16" s="50" t="s">
        <v>227</v>
      </c>
      <c r="G16" s="46" t="s">
        <v>261</v>
      </c>
      <c r="H16" s="50" t="s">
        <v>262</v>
      </c>
      <c r="I16" s="50" t="s">
        <v>229</v>
      </c>
      <c r="J16" s="46" t="s">
        <v>263</v>
      </c>
    </row>
    <row r="17" ht="33.75" customHeight="1" spans="1:10">
      <c r="A17" s="103" t="s">
        <v>206</v>
      </c>
      <c r="B17" s="50" t="s">
        <v>264</v>
      </c>
      <c r="C17" s="50" t="s">
        <v>224</v>
      </c>
      <c r="D17" s="50" t="s">
        <v>225</v>
      </c>
      <c r="E17" s="46" t="s">
        <v>241</v>
      </c>
      <c r="F17" s="50" t="s">
        <v>233</v>
      </c>
      <c r="G17" s="46" t="s">
        <v>117</v>
      </c>
      <c r="H17" s="50" t="s">
        <v>242</v>
      </c>
      <c r="I17" s="50" t="s">
        <v>229</v>
      </c>
      <c r="J17" s="46" t="s">
        <v>265</v>
      </c>
    </row>
    <row r="18" ht="33.75" customHeight="1" spans="1:10">
      <c r="A18" s="103" t="s">
        <v>206</v>
      </c>
      <c r="B18" s="50" t="s">
        <v>266</v>
      </c>
      <c r="C18" s="50" t="s">
        <v>253</v>
      </c>
      <c r="D18" s="50" t="s">
        <v>254</v>
      </c>
      <c r="E18" s="46" t="s">
        <v>255</v>
      </c>
      <c r="F18" s="50" t="s">
        <v>227</v>
      </c>
      <c r="G18" s="46" t="s">
        <v>114</v>
      </c>
      <c r="H18" s="50" t="s">
        <v>256</v>
      </c>
      <c r="I18" s="50" t="s">
        <v>229</v>
      </c>
      <c r="J18" s="46" t="s">
        <v>257</v>
      </c>
    </row>
    <row r="19" ht="65" customHeight="1" spans="1:10">
      <c r="A19" s="103" t="s">
        <v>206</v>
      </c>
      <c r="B19" s="50" t="s">
        <v>266</v>
      </c>
      <c r="C19" s="50" t="s">
        <v>258</v>
      </c>
      <c r="D19" s="50" t="s">
        <v>259</v>
      </c>
      <c r="E19" s="46" t="s">
        <v>267</v>
      </c>
      <c r="F19" s="50" t="s">
        <v>227</v>
      </c>
      <c r="G19" s="46" t="s">
        <v>261</v>
      </c>
      <c r="H19" s="50" t="s">
        <v>249</v>
      </c>
      <c r="I19" s="50" t="s">
        <v>229</v>
      </c>
      <c r="J19" s="46" t="s">
        <v>268</v>
      </c>
    </row>
  </sheetData>
  <mergeCells count="6">
    <mergeCell ref="A2:J2"/>
    <mergeCell ref="A3:H3"/>
    <mergeCell ref="A7:A16"/>
    <mergeCell ref="A17:A19"/>
    <mergeCell ref="B7:B16"/>
    <mergeCell ref="B17:B1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:B9"/>
    </sheetView>
  </sheetViews>
  <sheetFormatPr defaultColWidth="9.13888888888889" defaultRowHeight="14.25" customHeight="1" outlineLevelCol="5"/>
  <cols>
    <col min="1" max="1" width="33.25" customWidth="1"/>
    <col min="2" max="2" width="28.6018518518519" customWidth="1"/>
    <col min="3" max="3" width="31.6018518518519" customWidth="1"/>
    <col min="4" max="6" width="33.4537037037037" customWidth="1"/>
  </cols>
  <sheetData>
    <row r="1" ht="15.75" customHeight="1" spans="6:6">
      <c r="F1" s="52" t="s">
        <v>269</v>
      </c>
    </row>
    <row r="2" ht="28.5" customHeight="1" spans="1:6">
      <c r="A2" s="27" t="s">
        <v>270</v>
      </c>
      <c r="B2" s="27"/>
      <c r="C2" s="27"/>
      <c r="D2" s="27"/>
      <c r="E2" s="27"/>
      <c r="F2" s="27"/>
    </row>
    <row r="3" ht="36" customHeight="1" spans="1:6">
      <c r="A3" s="98" t="str">
        <f>"单位名称："&amp;"云南省关心下一代工作委员会办公室"</f>
        <v>单位名称：云南省关心下一代工作委员会办公室</v>
      </c>
      <c r="B3" s="99"/>
      <c r="C3" s="99"/>
      <c r="D3" s="55"/>
      <c r="E3" s="55"/>
      <c r="F3" s="100" t="s">
        <v>2</v>
      </c>
    </row>
    <row r="4" ht="18.75" customHeight="1" spans="1:6">
      <c r="A4" s="9" t="s">
        <v>129</v>
      </c>
      <c r="B4" s="9" t="s">
        <v>49</v>
      </c>
      <c r="C4" s="9" t="s">
        <v>50</v>
      </c>
      <c r="D4" s="15" t="s">
        <v>271</v>
      </c>
      <c r="E4" s="59"/>
      <c r="F4" s="59"/>
    </row>
    <row r="5" ht="30" customHeight="1" spans="1:6">
      <c r="A5" s="18"/>
      <c r="B5" s="18"/>
      <c r="C5" s="18"/>
      <c r="D5" s="15" t="s">
        <v>31</v>
      </c>
      <c r="E5" s="59" t="s">
        <v>58</v>
      </c>
      <c r="F5" s="59" t="s">
        <v>59</v>
      </c>
    </row>
    <row r="6" ht="16.5" customHeight="1" spans="1:6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1" t="s">
        <v>95</v>
      </c>
      <c r="B8" s="102"/>
      <c r="C8" s="102" t="s">
        <v>95</v>
      </c>
      <c r="D8" s="22"/>
      <c r="E8" s="22"/>
      <c r="F8" s="22"/>
    </row>
    <row r="9" ht="24" customHeight="1" spans="1:1">
      <c r="A9" t="s">
        <v>272</v>
      </c>
    </row>
  </sheetData>
  <mergeCells count="7">
    <mergeCell ref="A2:F2"/>
    <mergeCell ref="D4:F4"/>
    <mergeCell ref="A8:C8"/>
    <mergeCell ref="A9:B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39.1388888888889" customWidth="1"/>
    <col min="2" max="2" width="21.712962962963" customWidth="1"/>
    <col min="3" max="3" width="35.2777777777778" customWidth="1"/>
    <col min="4" max="4" width="7.71296296296296" customWidth="1"/>
    <col min="5" max="5" width="10.2777777777778" customWidth="1"/>
    <col min="6" max="11" width="14.7407407407407" customWidth="1"/>
    <col min="12" max="16" width="12.5740740740741" customWidth="1"/>
    <col min="17" max="17" width="10.4259259259259" customWidth="1"/>
  </cols>
  <sheetData>
    <row r="1" ht="13.5" customHeight="1" spans="15:17">
      <c r="O1" s="51"/>
      <c r="P1" s="51"/>
      <c r="Q1" s="96" t="s">
        <v>273</v>
      </c>
    </row>
    <row r="2" ht="27.75" customHeight="1" spans="1:17">
      <c r="A2" s="53" t="s">
        <v>274</v>
      </c>
      <c r="B2" s="27"/>
      <c r="C2" s="27"/>
      <c r="D2" s="27"/>
      <c r="E2" s="27"/>
      <c r="F2" s="27"/>
      <c r="G2" s="27"/>
      <c r="H2" s="27"/>
      <c r="I2" s="27"/>
      <c r="J2" s="27"/>
      <c r="K2" s="43"/>
      <c r="L2" s="27"/>
      <c r="M2" s="27"/>
      <c r="N2" s="27"/>
      <c r="O2" s="43"/>
      <c r="P2" s="43"/>
      <c r="Q2" s="27"/>
    </row>
    <row r="3" ht="18.75" customHeight="1" spans="1:17">
      <c r="A3" s="89" t="str">
        <f>"单位名称："&amp;"云南省关心下一代工作委员会办公室"</f>
        <v>单位名称：云南省关心下一代工作委员会办公室</v>
      </c>
      <c r="B3" s="6"/>
      <c r="C3" s="6"/>
      <c r="D3" s="6"/>
      <c r="E3" s="6"/>
      <c r="F3" s="6"/>
      <c r="G3" s="6"/>
      <c r="H3" s="6"/>
      <c r="I3" s="6"/>
      <c r="J3" s="6"/>
      <c r="O3" s="61"/>
      <c r="P3" s="61"/>
      <c r="Q3" s="97" t="s">
        <v>120</v>
      </c>
    </row>
    <row r="4" ht="15.75" customHeight="1" spans="1:17">
      <c r="A4" s="9" t="s">
        <v>275</v>
      </c>
      <c r="B4" s="65" t="s">
        <v>276</v>
      </c>
      <c r="C4" s="65" t="s">
        <v>277</v>
      </c>
      <c r="D4" s="65" t="s">
        <v>278</v>
      </c>
      <c r="E4" s="65" t="s">
        <v>279</v>
      </c>
      <c r="F4" s="65" t="s">
        <v>280</v>
      </c>
      <c r="G4" s="66" t="s">
        <v>136</v>
      </c>
      <c r="H4" s="66"/>
      <c r="I4" s="66"/>
      <c r="J4" s="66"/>
      <c r="K4" s="67"/>
      <c r="L4" s="66"/>
      <c r="M4" s="66"/>
      <c r="N4" s="66"/>
      <c r="O4" s="82"/>
      <c r="P4" s="67"/>
      <c r="Q4" s="83"/>
    </row>
    <row r="5" ht="17.25" customHeight="1" spans="1:17">
      <c r="A5" s="14"/>
      <c r="B5" s="68"/>
      <c r="C5" s="68"/>
      <c r="D5" s="68"/>
      <c r="E5" s="68"/>
      <c r="F5" s="68"/>
      <c r="G5" s="68" t="s">
        <v>31</v>
      </c>
      <c r="H5" s="68" t="s">
        <v>34</v>
      </c>
      <c r="I5" s="68" t="s">
        <v>281</v>
      </c>
      <c r="J5" s="68" t="s">
        <v>282</v>
      </c>
      <c r="K5" s="69" t="s">
        <v>283</v>
      </c>
      <c r="L5" s="84" t="s">
        <v>284</v>
      </c>
      <c r="M5" s="84"/>
      <c r="N5" s="84"/>
      <c r="O5" s="85"/>
      <c r="P5" s="86"/>
      <c r="Q5" s="70"/>
    </row>
    <row r="6" ht="54" customHeight="1" spans="1:17">
      <c r="A6" s="17"/>
      <c r="B6" s="70"/>
      <c r="C6" s="70"/>
      <c r="D6" s="70"/>
      <c r="E6" s="70"/>
      <c r="F6" s="70"/>
      <c r="G6" s="70"/>
      <c r="H6" s="70" t="s">
        <v>33</v>
      </c>
      <c r="I6" s="70"/>
      <c r="J6" s="70"/>
      <c r="K6" s="71"/>
      <c r="L6" s="70" t="s">
        <v>33</v>
      </c>
      <c r="M6" s="70" t="s">
        <v>44</v>
      </c>
      <c r="N6" s="70" t="s">
        <v>143</v>
      </c>
      <c r="O6" s="87" t="s">
        <v>40</v>
      </c>
      <c r="P6" s="71" t="s">
        <v>41</v>
      </c>
      <c r="Q6" s="70" t="s">
        <v>42</v>
      </c>
    </row>
    <row r="7" ht="15" customHeight="1" spans="1:17">
      <c r="A7" s="1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</row>
    <row r="8" ht="21" customHeight="1" spans="1:17">
      <c r="A8" s="72" t="s">
        <v>46</v>
      </c>
      <c r="B8" s="73"/>
      <c r="C8" s="73"/>
      <c r="D8" s="73"/>
      <c r="E8" s="92"/>
      <c r="F8" s="22">
        <v>54000</v>
      </c>
      <c r="G8" s="22">
        <v>54000</v>
      </c>
      <c r="H8" s="22">
        <v>54000</v>
      </c>
      <c r="I8" s="22"/>
      <c r="J8" s="22"/>
      <c r="K8" s="22"/>
      <c r="L8" s="22"/>
      <c r="M8" s="22"/>
      <c r="N8" s="22"/>
      <c r="O8" s="22"/>
      <c r="P8" s="22"/>
      <c r="Q8" s="22"/>
    </row>
    <row r="9" ht="21" customHeight="1" spans="1:17">
      <c r="A9" s="93" t="s">
        <v>193</v>
      </c>
      <c r="B9" s="73" t="s">
        <v>285</v>
      </c>
      <c r="C9" s="73" t="s">
        <v>286</v>
      </c>
      <c r="D9" s="94" t="s">
        <v>287</v>
      </c>
      <c r="E9" s="95">
        <v>1</v>
      </c>
      <c r="F9" s="22">
        <v>10000</v>
      </c>
      <c r="G9" s="22">
        <v>10000</v>
      </c>
      <c r="H9" s="22">
        <v>10000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3" t="s">
        <v>165</v>
      </c>
      <c r="B10" s="73" t="s">
        <v>288</v>
      </c>
      <c r="C10" s="73" t="s">
        <v>289</v>
      </c>
      <c r="D10" s="94" t="s">
        <v>290</v>
      </c>
      <c r="E10" s="95">
        <v>1</v>
      </c>
      <c r="F10" s="22">
        <v>25000</v>
      </c>
      <c r="G10" s="22">
        <v>25000</v>
      </c>
      <c r="H10" s="22">
        <v>25000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1" customHeight="1" spans="1:17">
      <c r="A11" s="93" t="s">
        <v>165</v>
      </c>
      <c r="B11" s="73" t="s">
        <v>291</v>
      </c>
      <c r="C11" s="73" t="s">
        <v>292</v>
      </c>
      <c r="D11" s="94" t="s">
        <v>290</v>
      </c>
      <c r="E11" s="95">
        <v>1</v>
      </c>
      <c r="F11" s="22">
        <v>15000</v>
      </c>
      <c r="G11" s="22">
        <v>15000</v>
      </c>
      <c r="H11" s="22">
        <v>15000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93" t="s">
        <v>165</v>
      </c>
      <c r="B12" s="73" t="s">
        <v>293</v>
      </c>
      <c r="C12" s="73" t="s">
        <v>294</v>
      </c>
      <c r="D12" s="94" t="s">
        <v>290</v>
      </c>
      <c r="E12" s="95">
        <v>1</v>
      </c>
      <c r="F12" s="22">
        <v>4000</v>
      </c>
      <c r="G12" s="22">
        <v>4000</v>
      </c>
      <c r="H12" s="22">
        <v>4000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75" t="s">
        <v>95</v>
      </c>
      <c r="B13" s="76"/>
      <c r="C13" s="76"/>
      <c r="D13" s="76"/>
      <c r="E13" s="92"/>
      <c r="F13" s="22">
        <v>54000</v>
      </c>
      <c r="G13" s="22">
        <v>54000</v>
      </c>
      <c r="H13" s="22">
        <v>54000</v>
      </c>
      <c r="I13" s="22"/>
      <c r="J13" s="22"/>
      <c r="K13" s="22"/>
      <c r="L13" s="22"/>
      <c r="M13" s="22"/>
      <c r="N13" s="22"/>
      <c r="O13" s="22"/>
      <c r="P13" s="22"/>
      <c r="Q13" s="22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:B11"/>
    </sheetView>
  </sheetViews>
  <sheetFormatPr defaultColWidth="9.13888888888889" defaultRowHeight="14.25" customHeight="1"/>
  <cols>
    <col min="1" max="1" width="31.4259259259259" customWidth="1"/>
    <col min="2" max="2" width="21.712962962963" customWidth="1"/>
    <col min="3" max="3" width="26.712962962963" customWidth="1"/>
    <col min="4" max="14" width="16.6018518518519" customWidth="1"/>
  </cols>
  <sheetData>
    <row r="1" ht="13.5" customHeight="1" spans="1:14">
      <c r="A1" s="57"/>
      <c r="B1" s="57"/>
      <c r="C1" s="57"/>
      <c r="D1" s="57"/>
      <c r="E1" s="57"/>
      <c r="F1" s="57"/>
      <c r="G1" s="57"/>
      <c r="H1" s="62"/>
      <c r="I1" s="57"/>
      <c r="J1" s="57"/>
      <c r="K1" s="57"/>
      <c r="L1" s="51"/>
      <c r="M1" s="78"/>
      <c r="N1" s="79" t="s">
        <v>295</v>
      </c>
    </row>
    <row r="2" ht="27.75" customHeight="1" spans="1:14">
      <c r="A2" s="53" t="s">
        <v>296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43"/>
      <c r="M2" s="64"/>
      <c r="N2" s="63"/>
    </row>
    <row r="3" ht="25" customHeight="1" spans="1:14">
      <c r="A3" s="54" t="str">
        <f>"单位名称："&amp;"云南省关心下一代工作委员会办公室"</f>
        <v>单位名称：云南省关心下一代工作委员会办公室</v>
      </c>
      <c r="B3" s="55"/>
      <c r="C3" s="55"/>
      <c r="D3" s="55"/>
      <c r="E3" s="55"/>
      <c r="F3" s="55"/>
      <c r="G3" s="55"/>
      <c r="H3" s="62"/>
      <c r="I3" s="57"/>
      <c r="J3" s="57"/>
      <c r="K3" s="57"/>
      <c r="L3" s="61"/>
      <c r="M3" s="80"/>
      <c r="N3" s="81" t="s">
        <v>120</v>
      </c>
    </row>
    <row r="4" ht="15.75" customHeight="1" spans="1:14">
      <c r="A4" s="9" t="s">
        <v>275</v>
      </c>
      <c r="B4" s="65" t="s">
        <v>297</v>
      </c>
      <c r="C4" s="65" t="s">
        <v>298</v>
      </c>
      <c r="D4" s="66" t="s">
        <v>136</v>
      </c>
      <c r="E4" s="66"/>
      <c r="F4" s="66"/>
      <c r="G4" s="66"/>
      <c r="H4" s="67"/>
      <c r="I4" s="66"/>
      <c r="J4" s="66"/>
      <c r="K4" s="66"/>
      <c r="L4" s="82"/>
      <c r="M4" s="67"/>
      <c r="N4" s="83"/>
    </row>
    <row r="5" ht="17.25" customHeight="1" spans="1:14">
      <c r="A5" s="14"/>
      <c r="B5" s="68"/>
      <c r="C5" s="68"/>
      <c r="D5" s="68" t="s">
        <v>31</v>
      </c>
      <c r="E5" s="68" t="s">
        <v>34</v>
      </c>
      <c r="F5" s="68" t="s">
        <v>281</v>
      </c>
      <c r="G5" s="68" t="s">
        <v>282</v>
      </c>
      <c r="H5" s="69" t="s">
        <v>283</v>
      </c>
      <c r="I5" s="84" t="s">
        <v>284</v>
      </c>
      <c r="J5" s="84"/>
      <c r="K5" s="84"/>
      <c r="L5" s="85"/>
      <c r="M5" s="86"/>
      <c r="N5" s="70"/>
    </row>
    <row r="6" ht="54" customHeight="1" spans="1:14">
      <c r="A6" s="17"/>
      <c r="B6" s="70"/>
      <c r="C6" s="70"/>
      <c r="D6" s="70"/>
      <c r="E6" s="70"/>
      <c r="F6" s="70"/>
      <c r="G6" s="70"/>
      <c r="H6" s="71"/>
      <c r="I6" s="70" t="s">
        <v>33</v>
      </c>
      <c r="J6" s="70" t="s">
        <v>44</v>
      </c>
      <c r="K6" s="70" t="s">
        <v>143</v>
      </c>
      <c r="L6" s="87" t="s">
        <v>40</v>
      </c>
      <c r="M6" s="71" t="s">
        <v>41</v>
      </c>
      <c r="N6" s="70" t="s">
        <v>42</v>
      </c>
    </row>
    <row r="7" ht="15" customHeight="1" spans="1:14">
      <c r="A7" s="17">
        <v>1</v>
      </c>
      <c r="B7" s="70">
        <v>2</v>
      </c>
      <c r="C7" s="70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  <c r="L7" s="71">
        <v>12</v>
      </c>
      <c r="M7" s="71">
        <v>13</v>
      </c>
      <c r="N7" s="71">
        <v>14</v>
      </c>
    </row>
    <row r="8" ht="21" customHeight="1" spans="1:14">
      <c r="A8" s="72"/>
      <c r="B8" s="73"/>
      <c r="C8" s="73"/>
      <c r="D8" s="74"/>
      <c r="E8" s="74"/>
      <c r="F8" s="74"/>
      <c r="G8" s="74"/>
      <c r="H8" s="74"/>
      <c r="I8" s="74"/>
      <c r="J8" s="74"/>
      <c r="K8" s="74"/>
      <c r="L8" s="88"/>
      <c r="M8" s="74"/>
      <c r="N8" s="74"/>
    </row>
    <row r="9" ht="21" customHeight="1" spans="1:14">
      <c r="A9" s="72"/>
      <c r="B9" s="73"/>
      <c r="C9" s="73"/>
      <c r="D9" s="74"/>
      <c r="E9" s="74"/>
      <c r="F9" s="74"/>
      <c r="G9" s="74"/>
      <c r="H9" s="74"/>
      <c r="I9" s="74"/>
      <c r="J9" s="74"/>
      <c r="K9" s="74"/>
      <c r="L9" s="88"/>
      <c r="M9" s="74"/>
      <c r="N9" s="74"/>
    </row>
    <row r="10" ht="21" customHeight="1" spans="1:14">
      <c r="A10" s="75" t="s">
        <v>95</v>
      </c>
      <c r="B10" s="76"/>
      <c r="C10" s="77"/>
      <c r="D10" s="74"/>
      <c r="E10" s="74"/>
      <c r="F10" s="74"/>
      <c r="G10" s="74"/>
      <c r="H10" s="74"/>
      <c r="I10" s="74"/>
      <c r="J10" s="74"/>
      <c r="K10" s="74"/>
      <c r="L10" s="88"/>
      <c r="M10" s="74"/>
      <c r="N10" s="74"/>
    </row>
    <row r="11" customHeight="1" spans="1:1">
      <c r="A11" t="s">
        <v>272</v>
      </c>
    </row>
  </sheetData>
  <mergeCells count="14">
    <mergeCell ref="A2:N2"/>
    <mergeCell ref="A3:C3"/>
    <mergeCell ref="D4:N4"/>
    <mergeCell ref="I5:N5"/>
    <mergeCell ref="A10:C10"/>
    <mergeCell ref="A11:B11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A9" sqref="A9:B9"/>
    </sheetView>
  </sheetViews>
  <sheetFormatPr defaultColWidth="9.13888888888889" defaultRowHeight="14.25" customHeight="1"/>
  <cols>
    <col min="1" max="1" width="42.0277777777778" customWidth="1"/>
    <col min="2" max="15" width="17.1759259259259" customWidth="1"/>
    <col min="16" max="23" width="17.0277777777778" customWidth="1"/>
  </cols>
  <sheetData>
    <row r="1" ht="13.5" customHeight="1" spans="4:23">
      <c r="D1" s="52"/>
      <c r="W1" s="51" t="s">
        <v>299</v>
      </c>
    </row>
    <row r="2" ht="27.75" customHeight="1" spans="1:23">
      <c r="A2" s="53" t="s">
        <v>300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4" t="str">
        <f>"单位名称："&amp;"云南省关心下一代工作委员会办公室"</f>
        <v>单位名称：云南省关心下一代工作委员会办公室</v>
      </c>
      <c r="B3" s="55"/>
      <c r="C3" s="55"/>
      <c r="D3" s="56"/>
      <c r="E3" s="57"/>
      <c r="F3" s="57"/>
      <c r="G3" s="57"/>
      <c r="H3" s="57"/>
      <c r="I3" s="57"/>
      <c r="W3" s="61" t="s">
        <v>120</v>
      </c>
    </row>
    <row r="4" ht="19.5" customHeight="1" spans="1:23">
      <c r="A4" s="15" t="s">
        <v>301</v>
      </c>
      <c r="B4" s="10" t="s">
        <v>136</v>
      </c>
      <c r="C4" s="11"/>
      <c r="D4" s="11"/>
      <c r="E4" s="10" t="s">
        <v>302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58" t="s">
        <v>303</v>
      </c>
      <c r="E5" s="59" t="s">
        <v>304</v>
      </c>
      <c r="F5" s="59" t="s">
        <v>305</v>
      </c>
      <c r="G5" s="59" t="s">
        <v>306</v>
      </c>
      <c r="H5" s="59" t="s">
        <v>307</v>
      </c>
      <c r="I5" s="59" t="s">
        <v>308</v>
      </c>
      <c r="J5" s="59" t="s">
        <v>309</v>
      </c>
      <c r="K5" s="59" t="s">
        <v>310</v>
      </c>
      <c r="L5" s="59" t="s">
        <v>311</v>
      </c>
      <c r="M5" s="59" t="s">
        <v>312</v>
      </c>
      <c r="N5" s="59" t="s">
        <v>313</v>
      </c>
      <c r="O5" s="59" t="s">
        <v>314</v>
      </c>
      <c r="P5" s="59" t="s">
        <v>315</v>
      </c>
      <c r="Q5" s="59" t="s">
        <v>316</v>
      </c>
      <c r="R5" s="59" t="s">
        <v>317</v>
      </c>
      <c r="S5" s="59" t="s">
        <v>318</v>
      </c>
      <c r="T5" s="59" t="s">
        <v>319</v>
      </c>
      <c r="U5" s="59" t="s">
        <v>320</v>
      </c>
      <c r="V5" s="59" t="s">
        <v>321</v>
      </c>
      <c r="W5" s="59" t="s">
        <v>322</v>
      </c>
    </row>
    <row r="6" ht="19.5" customHeight="1" spans="1:23">
      <c r="A6" s="59">
        <v>1</v>
      </c>
      <c r="B6" s="59">
        <v>2</v>
      </c>
      <c r="C6" s="59">
        <v>3</v>
      </c>
      <c r="D6" s="10">
        <v>4</v>
      </c>
      <c r="E6" s="59">
        <v>5</v>
      </c>
      <c r="F6" s="59">
        <v>6</v>
      </c>
      <c r="G6" s="59">
        <v>7</v>
      </c>
      <c r="H6" s="10">
        <v>8</v>
      </c>
      <c r="I6" s="59">
        <v>9</v>
      </c>
      <c r="J6" s="59">
        <v>10</v>
      </c>
      <c r="K6" s="59">
        <v>11</v>
      </c>
      <c r="L6" s="10">
        <v>12</v>
      </c>
      <c r="M6" s="59">
        <v>13</v>
      </c>
      <c r="N6" s="59">
        <v>14</v>
      </c>
      <c r="O6" s="59">
        <v>15</v>
      </c>
      <c r="P6" s="10">
        <v>16</v>
      </c>
      <c r="Q6" s="59">
        <v>17</v>
      </c>
      <c r="R6" s="59">
        <v>18</v>
      </c>
      <c r="S6" s="59">
        <v>19</v>
      </c>
      <c r="T6" s="10">
        <v>20</v>
      </c>
      <c r="U6" s="10">
        <v>21</v>
      </c>
      <c r="V6" s="10">
        <v>22</v>
      </c>
      <c r="W6" s="59">
        <v>23</v>
      </c>
    </row>
    <row r="7" ht="28.4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21" customHeight="1" spans="1:2">
      <c r="A9" s="60" t="s">
        <v>272</v>
      </c>
      <c r="B9" s="60"/>
    </row>
  </sheetData>
  <mergeCells count="6">
    <mergeCell ref="A2:W2"/>
    <mergeCell ref="A3:I3"/>
    <mergeCell ref="B4:D4"/>
    <mergeCell ref="E4:W4"/>
    <mergeCell ref="A9:B9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:B8"/>
    </sheetView>
  </sheetViews>
  <sheetFormatPr defaultColWidth="9.13888888888889" defaultRowHeight="12" customHeight="1" outlineLevelRow="7"/>
  <cols>
    <col min="1" max="1" width="34.2777777777778" customWidth="1"/>
    <col min="2" max="2" width="29" customWidth="1"/>
    <col min="3" max="3" width="16.3148148148148" customWidth="1"/>
    <col min="4" max="4" width="15.6018518518519" customWidth="1"/>
    <col min="5" max="5" width="23.5740740740741" customWidth="1"/>
    <col min="6" max="6" width="11.2777777777778" customWidth="1"/>
    <col min="7" max="7" width="14.8796296296296" customWidth="1"/>
    <col min="8" max="8" width="10.8796296296296" customWidth="1"/>
    <col min="9" max="9" width="13.4259259259259" customWidth="1"/>
    <col min="10" max="10" width="32.0277777777778" customWidth="1"/>
  </cols>
  <sheetData>
    <row r="1" customHeight="1" spans="10:10">
      <c r="J1" s="51" t="s">
        <v>323</v>
      </c>
    </row>
    <row r="2" ht="28.5" customHeight="1" spans="1:10">
      <c r="A2" s="42" t="s">
        <v>324</v>
      </c>
      <c r="B2" s="27"/>
      <c r="C2" s="27"/>
      <c r="D2" s="27"/>
      <c r="E2" s="27"/>
      <c r="F2" s="43"/>
      <c r="G2" s="27"/>
      <c r="H2" s="43"/>
      <c r="I2" s="43"/>
      <c r="J2" s="27"/>
    </row>
    <row r="3" ht="27" customHeight="1" spans="1:1">
      <c r="A3" s="4" t="str">
        <f>"单位名称："&amp;"云南省关心下一代工作委员会办公室"</f>
        <v>单位名称：云南省关心下一代工作委员会办公室</v>
      </c>
    </row>
    <row r="4" ht="44.25" customHeight="1" spans="1:10">
      <c r="A4" s="44" t="s">
        <v>213</v>
      </c>
      <c r="B4" s="44" t="s">
        <v>214</v>
      </c>
      <c r="C4" s="44" t="s">
        <v>215</v>
      </c>
      <c r="D4" s="44" t="s">
        <v>216</v>
      </c>
      <c r="E4" s="44" t="s">
        <v>217</v>
      </c>
      <c r="F4" s="45" t="s">
        <v>218</v>
      </c>
      <c r="G4" s="44" t="s">
        <v>219</v>
      </c>
      <c r="H4" s="45" t="s">
        <v>220</v>
      </c>
      <c r="I4" s="45" t="s">
        <v>221</v>
      </c>
      <c r="J4" s="44" t="s">
        <v>222</v>
      </c>
    </row>
    <row r="5" ht="14.25" customHeight="1" spans="1:10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5">
        <v>6</v>
      </c>
      <c r="G5" s="44">
        <v>7</v>
      </c>
      <c r="H5" s="45">
        <v>8</v>
      </c>
      <c r="I5" s="45">
        <v>9</v>
      </c>
      <c r="J5" s="44">
        <v>10</v>
      </c>
    </row>
    <row r="6" ht="42" customHeight="1" spans="1:10">
      <c r="A6" s="46"/>
      <c r="B6" s="47"/>
      <c r="C6" s="47"/>
      <c r="D6" s="47"/>
      <c r="E6" s="48"/>
      <c r="F6" s="49"/>
      <c r="G6" s="48"/>
      <c r="H6" s="49"/>
      <c r="I6" s="49"/>
      <c r="J6" s="48"/>
    </row>
    <row r="7" ht="42" customHeight="1" spans="1:10">
      <c r="A7" s="46"/>
      <c r="B7" s="50"/>
      <c r="C7" s="50"/>
      <c r="D7" s="50"/>
      <c r="E7" s="46"/>
      <c r="F7" s="50"/>
      <c r="G7" s="46"/>
      <c r="H7" s="50"/>
      <c r="I7" s="50"/>
      <c r="J7" s="46"/>
    </row>
    <row r="8" ht="25" customHeight="1" spans="1:1">
      <c r="A8" t="s">
        <v>272</v>
      </c>
    </row>
  </sheetData>
  <mergeCells count="3">
    <mergeCell ref="A2:J2"/>
    <mergeCell ref="A3:H3"/>
    <mergeCell ref="A8:B8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A9" sqref="A9:B9"/>
    </sheetView>
  </sheetViews>
  <sheetFormatPr defaultColWidth="8.85185185185185" defaultRowHeight="15" customHeight="1" outlineLevelCol="7"/>
  <cols>
    <col min="1" max="1" width="36.0277777777778" customWidth="1"/>
    <col min="2" max="2" width="19.7407407407407" customWidth="1"/>
    <col min="3" max="3" width="33.3148148148148" customWidth="1"/>
    <col min="4" max="4" width="34.7407407407407" customWidth="1"/>
    <col min="5" max="5" width="14.4537037037037" customWidth="1"/>
    <col min="6" max="6" width="17.1759259259259" customWidth="1"/>
    <col min="7" max="7" width="17.3148148148148" customWidth="1"/>
    <col min="8" max="8" width="28.3148148148148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325</v>
      </c>
    </row>
    <row r="2" ht="30.65" customHeight="1" spans="1:8">
      <c r="A2" s="36" t="s">
        <v>326</v>
      </c>
      <c r="B2" s="36"/>
      <c r="C2" s="36"/>
      <c r="D2" s="36"/>
      <c r="E2" s="36"/>
      <c r="F2" s="36"/>
      <c r="G2" s="36"/>
      <c r="H2" s="36"/>
    </row>
    <row r="3" ht="18.75" customHeight="1" spans="1:8">
      <c r="A3" s="34" t="str">
        <f>"单位名称："&amp;"云南省关心下一代工作委员会办公室"</f>
        <v>单位名称：云南省关心下一代工作委员会办公室</v>
      </c>
      <c r="B3" s="34"/>
      <c r="C3" s="34"/>
      <c r="D3" s="34"/>
      <c r="E3" s="34"/>
      <c r="F3" s="34"/>
      <c r="G3" s="34"/>
      <c r="H3" s="34"/>
    </row>
    <row r="4" ht="18.75" customHeight="1" spans="1:8">
      <c r="A4" s="37" t="s">
        <v>129</v>
      </c>
      <c r="B4" s="37" t="s">
        <v>327</v>
      </c>
      <c r="C4" s="37" t="s">
        <v>328</v>
      </c>
      <c r="D4" s="37" t="s">
        <v>329</v>
      </c>
      <c r="E4" s="37" t="s">
        <v>330</v>
      </c>
      <c r="F4" s="37" t="s">
        <v>331</v>
      </c>
      <c r="G4" s="37"/>
      <c r="H4" s="37"/>
    </row>
    <row r="5" ht="18.75" customHeight="1" spans="1:8">
      <c r="A5" s="37"/>
      <c r="B5" s="37"/>
      <c r="C5" s="37"/>
      <c r="D5" s="37"/>
      <c r="E5" s="37"/>
      <c r="F5" s="37" t="s">
        <v>279</v>
      </c>
      <c r="G5" s="37" t="s">
        <v>332</v>
      </c>
      <c r="H5" s="37" t="s">
        <v>333</v>
      </c>
    </row>
    <row r="6" ht="18.75" customHeight="1" spans="1:8">
      <c r="A6" s="38" t="s">
        <v>112</v>
      </c>
      <c r="B6" s="38" t="s">
        <v>113</v>
      </c>
      <c r="C6" s="38" t="s">
        <v>114</v>
      </c>
      <c r="D6" s="38" t="s">
        <v>115</v>
      </c>
      <c r="E6" s="38" t="s">
        <v>116</v>
      </c>
      <c r="F6" s="38" t="s">
        <v>117</v>
      </c>
      <c r="G6" s="38" t="s">
        <v>334</v>
      </c>
      <c r="H6" s="38" t="s">
        <v>335</v>
      </c>
    </row>
    <row r="7" ht="29.9" customHeight="1" spans="1:8">
      <c r="A7" s="39"/>
      <c r="B7" s="39"/>
      <c r="C7" s="39"/>
      <c r="D7" s="39"/>
      <c r="E7" s="37"/>
      <c r="F7" s="40"/>
      <c r="G7" s="41"/>
      <c r="H7" s="41"/>
    </row>
    <row r="8" ht="20.15" customHeight="1" spans="1:8">
      <c r="A8" s="37" t="s">
        <v>31</v>
      </c>
      <c r="B8" s="37"/>
      <c r="C8" s="37"/>
      <c r="D8" s="37"/>
      <c r="E8" s="37"/>
      <c r="F8" s="40"/>
      <c r="G8" s="41"/>
      <c r="H8" s="41"/>
    </row>
    <row r="9" customHeight="1" spans="1:1">
      <c r="A9" t="s">
        <v>272</v>
      </c>
    </row>
  </sheetData>
  <mergeCells count="9">
    <mergeCell ref="A2:H2"/>
    <mergeCell ref="F4:H4"/>
    <mergeCell ref="A8:E8"/>
    <mergeCell ref="A9:B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A11" sqref="A11:B11"/>
    </sheetView>
  </sheetViews>
  <sheetFormatPr defaultColWidth="9.13888888888889" defaultRowHeight="14.25" customHeight="1"/>
  <cols>
    <col min="1" max="1" width="16.3148148148148" customWidth="1"/>
    <col min="2" max="2" width="29.0277777777778" customWidth="1"/>
    <col min="3" max="3" width="23.8518518518519" customWidth="1"/>
    <col min="4" max="7" width="19.6018518518519" customWidth="1"/>
    <col min="8" max="8" width="15.4259259259259" customWidth="1"/>
    <col min="9" max="11" width="19.6018518518519" customWidth="1"/>
  </cols>
  <sheetData>
    <row r="1" ht="13.5" customHeight="1" spans="4:11">
      <c r="D1" s="1"/>
      <c r="E1" s="1"/>
      <c r="F1" s="1"/>
      <c r="G1" s="1"/>
      <c r="K1" s="2" t="s">
        <v>336</v>
      </c>
    </row>
    <row r="2" ht="27.75" customHeight="1" spans="1:11">
      <c r="A2" s="27" t="s">
        <v>337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"单位名称："&amp;"云南省关心下一代工作委员会办公室"</f>
        <v>单位名称：云南省关心下一代工作委员会办公室</v>
      </c>
      <c r="B3" s="5"/>
      <c r="C3" s="5"/>
      <c r="D3" s="5"/>
      <c r="E3" s="5"/>
      <c r="F3" s="5"/>
      <c r="G3" s="5"/>
      <c r="H3" s="6"/>
      <c r="I3" s="6"/>
      <c r="J3" s="6"/>
      <c r="K3" s="7" t="s">
        <v>120</v>
      </c>
    </row>
    <row r="4" ht="21.75" customHeight="1" spans="1:11">
      <c r="A4" s="8" t="s">
        <v>189</v>
      </c>
      <c r="B4" s="8" t="s">
        <v>131</v>
      </c>
      <c r="C4" s="8" t="s">
        <v>190</v>
      </c>
      <c r="D4" s="9" t="s">
        <v>132</v>
      </c>
      <c r="E4" s="9" t="s">
        <v>133</v>
      </c>
      <c r="F4" s="9" t="s">
        <v>134</v>
      </c>
      <c r="G4" s="9" t="s">
        <v>135</v>
      </c>
      <c r="H4" s="15" t="s">
        <v>31</v>
      </c>
      <c r="I4" s="10" t="s">
        <v>338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18.75" customHeight="1" spans="1:11">
      <c r="A10" s="30" t="s">
        <v>95</v>
      </c>
      <c r="B10" s="31"/>
      <c r="C10" s="31"/>
      <c r="D10" s="31"/>
      <c r="E10" s="31"/>
      <c r="F10" s="31"/>
      <c r="G10" s="32"/>
      <c r="H10" s="22"/>
      <c r="I10" s="22"/>
      <c r="J10" s="22"/>
      <c r="K10" s="22"/>
    </row>
    <row r="11" customHeight="1" spans="1:1">
      <c r="A11" t="s">
        <v>272</v>
      </c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" sqref="A1 A1 A1 A1 A1 A1 A1"/>
    </sheetView>
  </sheetViews>
  <sheetFormatPr defaultColWidth="9.13888888888889" defaultRowHeight="14.25" customHeight="1" outlineLevelCol="6"/>
  <cols>
    <col min="1" max="1" width="37.7407407407407" customWidth="1"/>
    <col min="2" max="2" width="28" customWidth="1"/>
    <col min="3" max="3" width="37.6018518518519" customWidth="1"/>
    <col min="4" max="4" width="17.0277777777778" customWidth="1"/>
    <col min="5" max="7" width="27.0277777777778" customWidth="1"/>
  </cols>
  <sheetData>
    <row r="1" ht="13.5" customHeight="1" spans="4:7">
      <c r="D1" s="1"/>
      <c r="G1" s="2" t="s">
        <v>339</v>
      </c>
    </row>
    <row r="2" ht="27.75" customHeight="1" spans="1:7">
      <c r="A2" s="3" t="s">
        <v>340</v>
      </c>
      <c r="B2" s="3"/>
      <c r="C2" s="3"/>
      <c r="D2" s="3"/>
      <c r="E2" s="3"/>
      <c r="F2" s="3"/>
      <c r="G2" s="3"/>
    </row>
    <row r="3" ht="23" customHeight="1" spans="1:7">
      <c r="A3" s="4" t="str">
        <f>"单位名称："&amp;"云南省关心下一代工作委员会办公室"</f>
        <v>单位名称：云南省关心下一代工作委员会办公室</v>
      </c>
      <c r="B3" s="5"/>
      <c r="C3" s="5"/>
      <c r="D3" s="5"/>
      <c r="E3" s="6"/>
      <c r="F3" s="6"/>
      <c r="G3" s="7" t="s">
        <v>120</v>
      </c>
    </row>
    <row r="4" ht="21.75" customHeight="1" spans="1:7">
      <c r="A4" s="8" t="s">
        <v>190</v>
      </c>
      <c r="B4" s="8" t="s">
        <v>189</v>
      </c>
      <c r="C4" s="8" t="s">
        <v>131</v>
      </c>
      <c r="D4" s="9" t="s">
        <v>341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342</v>
      </c>
      <c r="F5" s="9" t="s">
        <v>343</v>
      </c>
      <c r="G5" s="9" t="s">
        <v>344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9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3282800</v>
      </c>
      <c r="F8" s="22">
        <v>3282800</v>
      </c>
      <c r="G8" s="22">
        <v>3282800</v>
      </c>
    </row>
    <row r="9" ht="29.9" customHeight="1" spans="1:7">
      <c r="A9" s="20"/>
      <c r="B9" s="20" t="s">
        <v>345</v>
      </c>
      <c r="C9" s="20" t="s">
        <v>193</v>
      </c>
      <c r="D9" s="20" t="s">
        <v>346</v>
      </c>
      <c r="E9" s="22">
        <v>3200000</v>
      </c>
      <c r="F9" s="22">
        <v>3200000</v>
      </c>
      <c r="G9" s="22">
        <v>3200000</v>
      </c>
    </row>
    <row r="10" ht="29.9" customHeight="1" spans="1:7">
      <c r="A10" s="23"/>
      <c r="B10" s="20" t="s">
        <v>347</v>
      </c>
      <c r="C10" s="20" t="s">
        <v>206</v>
      </c>
      <c r="D10" s="20" t="s">
        <v>346</v>
      </c>
      <c r="E10" s="22">
        <v>82800</v>
      </c>
      <c r="F10" s="22">
        <v>82800</v>
      </c>
      <c r="G10" s="22">
        <v>82800</v>
      </c>
    </row>
    <row r="11" ht="18.75" customHeight="1" spans="1:7">
      <c r="A11" s="24" t="s">
        <v>31</v>
      </c>
      <c r="B11" s="25" t="s">
        <v>348</v>
      </c>
      <c r="C11" s="25"/>
      <c r="D11" s="26"/>
      <c r="E11" s="22">
        <v>3282800</v>
      </c>
      <c r="F11" s="22">
        <v>3282800</v>
      </c>
      <c r="G11" s="22">
        <v>3282800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郭蕾</cp:lastModifiedBy>
  <dcterms:created xsi:type="dcterms:W3CDTF">2025-02-21T07:33:00Z</dcterms:created>
  <dcterms:modified xsi:type="dcterms:W3CDTF">2025-02-21T01:17:20Z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E52014FF28AF49A19CBFEFFE21F513CD_13</vt:lpwstr>
  </property>
  <property fmtid="{D5CDD505-2E9C-101B-9397-08002B2CF9AE}" pid="3" name="KSOProductBuildVer">
    <vt:lpwstr>2052-12.1.0.18276</vt:lpwstr>
  </property>
</Properties>
</file>